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8695" windowHeight="15075"/>
  </bookViews>
  <sheets>
    <sheet name="Функциональный" sheetId="3" r:id="rId1"/>
  </sheets>
  <definedNames>
    <definedName name="_xlnm.Print_Titles" localSheetId="0">Функциональный!$13:$15</definedName>
  </definedNames>
  <calcPr calcId="125725"/>
</workbook>
</file>

<file path=xl/calcChain.xml><?xml version="1.0" encoding="utf-8"?>
<calcChain xmlns="http://schemas.openxmlformats.org/spreadsheetml/2006/main">
  <c r="G16" i="3"/>
  <c r="G21"/>
  <c r="G20" s="1"/>
  <c r="G23"/>
  <c r="G22"/>
  <c r="G233"/>
  <c r="G234"/>
  <c r="G235"/>
  <c r="G236"/>
  <c r="G239"/>
  <c r="G241"/>
  <c r="G555" l="1"/>
  <c r="G556"/>
  <c r="G428"/>
  <c r="G429"/>
  <c r="G122"/>
  <c r="G134"/>
  <c r="G296"/>
  <c r="G297"/>
  <c r="G318"/>
  <c r="G317" s="1"/>
  <c r="G316" s="1"/>
  <c r="G319"/>
  <c r="G478"/>
  <c r="G484"/>
  <c r="G485"/>
  <c r="G515"/>
  <c r="G514" s="1"/>
  <c r="G516"/>
  <c r="G582"/>
  <c r="G472"/>
</calcChain>
</file>

<file path=xl/sharedStrings.xml><?xml version="1.0" encoding="utf-8"?>
<sst xmlns="http://schemas.openxmlformats.org/spreadsheetml/2006/main" count="1335" uniqueCount="373">
  <si>
    <t xml:space="preserve">                                                                                                                             ИТОГО:</t>
  </si>
  <si>
    <t>0920200000</t>
  </si>
  <si>
    <t>800</t>
  </si>
  <si>
    <t>Иные бюджетные ассигнования</t>
  </si>
  <si>
    <t>700</t>
  </si>
  <si>
    <t>Обслуживание государственного (муниципального) долга</t>
  </si>
  <si>
    <t>Основное мероприятие «Планирование расходов на  обслуживание муниципального долга»</t>
  </si>
  <si>
    <t>0920000000</t>
  </si>
  <si>
    <t>Подпрограмма «Управление муниципальным долгом»</t>
  </si>
  <si>
    <t>0900000000</t>
  </si>
  <si>
    <t>Муниципальная программа «Повышение эффективности управления общественными  финансами городского округа «Город Кызыл Республики Тыва» на 2018-2020 годы»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</si>
  <si>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</si>
  <si>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</si>
  <si>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600</t>
  </si>
  <si>
    <t>1010200000</t>
  </si>
  <si>
    <t>Предоставление субсидий бюджетным, автономным учреждениям и иным некоммерческим организациям</t>
  </si>
  <si>
    <t>Основное мероприятие «Обеспечение хозяйственного обслуживания, надлежащего технического и санитарно-гигиенического состояния муниципального имущества»</t>
  </si>
  <si>
    <t>1010000000</t>
  </si>
  <si>
    <t>Подпрограмма «Управление муниципальным имуществом»</t>
  </si>
  <si>
    <t>1000000000</t>
  </si>
  <si>
    <t>Муниципальная программа «Повышение эффективности муниципального управления на территории городского округа «Город Кызыл Республики Тыва» на 2018-2020 годы»</t>
  </si>
  <si>
    <t>0810300000</t>
  </si>
  <si>
    <t>200</t>
  </si>
  <si>
    <t>Закупка товаров, работ и услуг для государственных (муниципальных) нужд</t>
  </si>
  <si>
    <t>Основное мероприятие «Совершенствование спортивной инфраструктуры и материально-технической базы для занятий физической культурой и массовым спортом»</t>
  </si>
  <si>
    <t>0810200000</t>
  </si>
  <si>
    <t>Основное мероприятие «Реализация мероприятий по внедрению Всероссийского физкультурно-спортивного комплекса "Готов к труду и обороне" (ГТО)»</t>
  </si>
  <si>
    <t>0810100000</t>
  </si>
  <si>
    <t>Основное мероприятие «Мероприятия по вовлечению населения в занятия физической культурой и массовым спортом»</t>
  </si>
  <si>
    <t>0810000000</t>
  </si>
  <si>
    <t>Подпрограмма «Спортивно-массовая и оздоровительная работа»</t>
  </si>
  <si>
    <t>0800000000</t>
  </si>
  <si>
    <t>Муниципальная программа «Развитие физической культуры, спорта и молодежной политики в городском округе «Город Кызыл Республики Тыва» на 2018-2020 годы»</t>
  </si>
  <si>
    <t>0110200000</t>
  </si>
  <si>
    <t>Основное мероприятие «Организация физической охраны муниципальных административных объектов»</t>
  </si>
  <si>
    <t>0110000000</t>
  </si>
  <si>
    <t>Подпрограмма «Комплексные меры профилактики терроризма и других проявлений экстремизма»</t>
  </si>
  <si>
    <t>0100000000</t>
  </si>
  <si>
    <t>Муниципальная программа «Обеспечение безопасности, общественного порядка и профилактика правонарушений в городском округе «Город Кызыл Республики Тыва» на 2018-2020 годы»</t>
  </si>
  <si>
    <t>Массовый спорт</t>
  </si>
  <si>
    <t>ФИЗИЧЕСКАЯ КУЛЬТУРА И СПОРТ</t>
  </si>
  <si>
    <t>1030300000</t>
  </si>
  <si>
    <t>Основное мероприятие «Обеспечение функционирования информационных систем о деятельности органов местного самоуправления»</t>
  </si>
  <si>
    <t>1030100000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</si>
  <si>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</si>
  <si>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</si>
  <si>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«Развитие муниципальной службы и гарантии, предоставляемые муниципальному служащему»</t>
  </si>
  <si>
    <t>1030000000</t>
  </si>
  <si>
    <t>Подпрограмма «Развитие муниципальной службы и отраслевых органов управления»</t>
  </si>
  <si>
    <t>0740100000</t>
  </si>
  <si>
    <t>Основное мероприятие "Содержание отделов, выполняющих переданные государственные полномочия"</t>
  </si>
  <si>
    <t>0740000000</t>
  </si>
  <si>
    <t>Подпрограмма "Обеспечение деятельности органа социальной защиты города Кызыла"</t>
  </si>
  <si>
    <t>0700000000</t>
  </si>
  <si>
    <t>Муниципальная программа «Социальная поддержка населения городского округа «Город Кызыл Республики Тыва» на 2018-2020 годы</t>
  </si>
  <si>
    <t>Другие вопросы в области социальной политики</t>
  </si>
  <si>
    <t>300</t>
  </si>
  <si>
    <t>0720200000</t>
  </si>
  <si>
    <t>Социальное обеспечение и иные выплаты населению</t>
  </si>
  <si>
    <t>Основное мероприятие «Предоставление ежемесячного пособия по уходу за ребенком до 1,5 лет»</t>
  </si>
  <si>
    <t>0720000000</t>
  </si>
  <si>
    <t>Подпрограмма "Социальная поддержка семьи и детей города Кызыла»</t>
  </si>
  <si>
    <t>0550200000</t>
  </si>
  <si>
    <t>Основное мероприятие «Поддержка участников образовательных отношений»</t>
  </si>
  <si>
    <t>0550000000</t>
  </si>
  <si>
    <t>Подпрограмма «Обеспечение реализации основных мероприятий муниципальной программы «Развитие образования в городском округе «Город Кызыл Республики Тыва» на 2018-2020 годы»</t>
  </si>
  <si>
    <t>0540100000</t>
  </si>
  <si>
    <t>Основное мероприятие «Организация отдыха и оздоровления детей в пришкольных лагерях»</t>
  </si>
  <si>
    <t>0540000000</t>
  </si>
  <si>
    <t>Подпрограмма «Отдых и оздоровления детей»</t>
  </si>
  <si>
    <t>0500000000</t>
  </si>
  <si>
    <t>Муниципальная программа «Развитие образования в городском округе «Город Кызыл Республики Тыва» на 2018-2020 годы</t>
  </si>
  <si>
    <t>Охрана семьи и детства</t>
  </si>
  <si>
    <t>8100000000</t>
  </si>
  <si>
    <t>Резервный фонд города Кызыла</t>
  </si>
  <si>
    <t>1010300000</t>
  </si>
  <si>
    <t>Основное мероприятие «Мероприятия, направленные по обеспечению жилыми помещениями отдельных категорий граждан»</t>
  </si>
  <si>
    <t>0730600000</t>
  </si>
  <si>
    <t>Основное мероприятие «Организация социологических исследований и общественно-просветительских кампаний в сфере формирования доступной среды для инвалидов и других маломобильных групп населения»</t>
  </si>
  <si>
    <t>0730000000</t>
  </si>
  <si>
    <t>Подпрограмма «Развитие доступной среды для инвалидов и других маломобильных групп населения города Кызыла»</t>
  </si>
  <si>
    <t>0720400000</t>
  </si>
  <si>
    <t>Основное мероприятие «Поддержка малоимущих семей, находящихся в трудной жизненной ситуации»</t>
  </si>
  <si>
    <t>0720300000</t>
  </si>
  <si>
    <t>Основное мероприятие «Предоставление единовременного пособия в случае рождения ребенка»</t>
  </si>
  <si>
    <t>0720100000</t>
  </si>
  <si>
    <t>Основное мероприятие «Предоставление ежемесячного пособия на ребенка»</t>
  </si>
  <si>
    <t>0710700000</t>
  </si>
  <si>
    <t>Основное мероприятие "Обеспечение взносов за капитальный ремонт гражданам старше 70,80 лет"</t>
  </si>
  <si>
    <t>0710600000</t>
  </si>
  <si>
    <t>Основное мероприятие «Предоставление мер социальной поддержки по оплате жилищно-коммунальных услуг отдельным категориям граждан»</t>
  </si>
  <si>
    <t>0710500000</t>
  </si>
  <si>
    <t>Основное мероприятие «Предоставление жилищных субсидий на оплату жилого помещения и коммунальных услуг малоимущим семьям»</t>
  </si>
  <si>
    <t>0710400000</t>
  </si>
  <si>
    <t>Основное мероприятие «Предоставление социального пособия в связи с погребением умерших (неработающим гражданам)»</t>
  </si>
  <si>
    <t>0710200000</t>
  </si>
  <si>
    <t>Основное мероприятие «Предоставление мер социальной поддержки по выплате ежемесячных денежных выплат реабилитированными репрессированным лицам, членам их семей»</t>
  </si>
  <si>
    <t>0710100000</t>
  </si>
  <si>
    <t>Основное мероприятие «Предоставление мер социальной поддержки по выплате ежемесячных денежных выплат ветеранам труда и труженикам тыла»</t>
  </si>
  <si>
    <t>0710000000</t>
  </si>
  <si>
    <t>Подпрограмма «Социальная поддержка старшего поколения, ветеранов ВОВ, инвалидов и иных категорий граждан города Кызыла»</t>
  </si>
  <si>
    <t>Социальное обеспечение населения</t>
  </si>
  <si>
    <t>8500000000</t>
  </si>
  <si>
    <t>Обеспечение деятельности МКУ "Центр по оказанию социально-реабилитационной помощи лицам, задержанным в общественных местах в алкогольном опьянении"</t>
  </si>
  <si>
    <t>Социальное обслуживание населения</t>
  </si>
  <si>
    <t>СОЦИАЛЬНАЯ ПОЛИТИКА</t>
  </si>
  <si>
    <t>8700000000</t>
  </si>
  <si>
    <t>Обеспечение мероприятий приоритетного проекта «Остановим туберкулез вместе!»</t>
  </si>
  <si>
    <t>Санаторно-оздоровительная помощь</t>
  </si>
  <si>
    <t>ЗДРАВООХРАНЕНИЕ</t>
  </si>
  <si>
    <t>1030200000</t>
  </si>
  <si>
    <t>Основное мероприятие «Обеспечение деятельности органов местного самоуправления и отраслевых органов управления мэрии города Кызыла»</t>
  </si>
  <si>
    <t>Другие вопросы в области культуры, кинематографии</t>
  </si>
  <si>
    <t>0630200000</t>
  </si>
  <si>
    <t>Основное мероприятие «Создание условий развития международного сотрудничества в сфере туризма»</t>
  </si>
  <si>
    <t>0630100000</t>
  </si>
  <si>
    <t>Основное мероприятие «Создание условий развития внутреннего туризма»</t>
  </si>
  <si>
    <t>0630000000</t>
  </si>
  <si>
    <t>Подпрограмма «Развитие туризма и сохранение культурного наследия»</t>
  </si>
  <si>
    <t>0620300000</t>
  </si>
  <si>
    <t>Основное мероприятие «Укрепление материально-технической базы библиотек города»</t>
  </si>
  <si>
    <t>0620200000</t>
  </si>
  <si>
    <t>Основное мероприятие «Комплектование и обеспечение сохранности библиотечных фондов библиотек»</t>
  </si>
  <si>
    <t>0620100000</t>
  </si>
  <si>
    <t>Основное мероприятие «Организация библиотечного обслуживания населения»</t>
  </si>
  <si>
    <t>0620000000</t>
  </si>
  <si>
    <t>Подпрограмма «Развитие централизованной библиотечной системы города Кызыла»</t>
  </si>
  <si>
    <t>0610400000</t>
  </si>
  <si>
    <t>Основное мероприятие «Развитие инфраструктуры учреждений культуры»</t>
  </si>
  <si>
    <t>0610300000</t>
  </si>
  <si>
    <t>Основное мероприятие «Поддержка творческих инициатив населения»</t>
  </si>
  <si>
    <t>0610200000</t>
  </si>
  <si>
    <t>Основное мероприятие «Проведение культурно-массовых мероприятий, направленных на укрепление межнационального и межконфессионального согласия»</t>
  </si>
  <si>
    <t>0610100000</t>
  </si>
  <si>
    <t>Основное мероприятие «Организации досуга и обеспечения жителей услугами организаций культуры»</t>
  </si>
  <si>
    <t>0610000000</t>
  </si>
  <si>
    <t>Подпрограмма «Формирование единого культурного пространства и народного творчества»</t>
  </si>
  <si>
    <t>0600000000</t>
  </si>
  <si>
    <t>Муниципальная программа «Развитие культуры и туризма в городском округе «Город Кызыл Республики Тыва» на 2018-2020 годы»</t>
  </si>
  <si>
    <t>Культура</t>
  </si>
  <si>
    <t>КУЛЬТУРА, КИНЕМАТОГРАФИЯ</t>
  </si>
  <si>
    <t>0910500000</t>
  </si>
  <si>
    <t>Основное мероприятие «Внедрение (развитие) программных продуктов управления бюджетным процессом»</t>
  </si>
  <si>
    <t>0910000000</t>
  </si>
  <si>
    <t>Подпрограмма «Повышение устойчивости исполнения бюджета города Кызыла»</t>
  </si>
  <si>
    <t>0550600000</t>
  </si>
  <si>
    <t>Основное мероприятие «Обеспечение иных мероприятий»</t>
  </si>
  <si>
    <t>0550500000</t>
  </si>
  <si>
    <t>Основное мероприятие "Обеспечение услугами связи и хозяйственного обслуживания в образовательных организациях"</t>
  </si>
  <si>
    <t>0550300000</t>
  </si>
  <si>
    <t>Основное мероприятие «Безопасность жизнедеятельности и охрана труда образовательных организаций»</t>
  </si>
  <si>
    <t>0530100000</t>
  </si>
  <si>
    <t>Основное мероприятие «Организация предоставления дополнительного образования детей в муниципальных образовательных организациях»</t>
  </si>
  <si>
    <t>0530000000</t>
  </si>
  <si>
    <t>Подпрограмма «Дополнительное образование и воспитание детей»</t>
  </si>
  <si>
    <t>0130800000</t>
  </si>
  <si>
    <t>Основное мероприятие "Осуществление переданных полномочий комиссий по делам несовершенолетних"</t>
  </si>
  <si>
    <t>0130000000</t>
  </si>
  <si>
    <t>Подпрограмма «Профилактика правонарушений»</t>
  </si>
  <si>
    <t>Другие вопросы в области образования</t>
  </si>
  <si>
    <t>0820100000</t>
  </si>
  <si>
    <t>Основное мероприятие «Организация и осуществление мероприятий по работе с молодежью в городском округе»</t>
  </si>
  <si>
    <t>0820000000</t>
  </si>
  <si>
    <t>Подпрограмма «Реализация молодежной политики»</t>
  </si>
  <si>
    <t>0130300000</t>
  </si>
  <si>
    <t>Основное мероприятие «Проведение конкурсов правовых знаний»</t>
  </si>
  <si>
    <t>Молодежная политика</t>
  </si>
  <si>
    <t>0555000000</t>
  </si>
  <si>
    <t>0530200000</t>
  </si>
  <si>
    <t>Основное мероприятие «Обеспечение дополнительного образования детей в сфере искусства»</t>
  </si>
  <si>
    <t>0310500000</t>
  </si>
  <si>
    <t>Основное мероприятие «Создание безопасной среды обитания»</t>
  </si>
  <si>
    <t>0310000000</t>
  </si>
  <si>
    <t>Подпрограмма «Благоустройство и озеленение территории города Кызыла»</t>
  </si>
  <si>
    <t>0300000000</t>
  </si>
  <si>
    <t>Муниципальная программа «Обеспечение качественной и комфортной среды проживания населения городского округа «Город Кызыл Республики Тыва» на 2018-2020 годы»</t>
  </si>
  <si>
    <t>Дополнительное образование детей</t>
  </si>
  <si>
    <t>400</t>
  </si>
  <si>
    <t>Капитальные вложения в объекты государственной (муниципальной) собственности</t>
  </si>
  <si>
    <t>0520100000</t>
  </si>
  <si>
    <t>Основное мероприятие «Обеспечение государственных гарантий реализации прав на получение общедоступного и бесплатного общего образования»</t>
  </si>
  <si>
    <t>0520000000</t>
  </si>
  <si>
    <t>Подпрограмма «Общее образование»</t>
  </si>
  <si>
    <t>Общее образование</t>
  </si>
  <si>
    <t>0510200000</t>
  </si>
  <si>
    <t>Основное мероприятие «Создание условий для осуществления присмотра и ухода за детьми, содержания детей»</t>
  </si>
  <si>
    <t>0510100000</t>
  </si>
  <si>
    <t>Основное мероприятие «Обеспечение государственных гарантий реализации прав на получение общедоступного и бесплатного дошкольного образования»</t>
  </si>
  <si>
    <t>0510000000</t>
  </si>
  <si>
    <t>Подпрограмма «Дошкольное образование»</t>
  </si>
  <si>
    <t>0230300000</t>
  </si>
  <si>
    <t>Основное мероприятие «Разработка и утверждение проектов планировки и межевания территорий (в т.ч. Вавилинский затон и ЛДО)»</t>
  </si>
  <si>
    <t>0230000000</t>
  </si>
  <si>
    <t>Подпрограмма «Развитие архитектурной и градостроительной политики»</t>
  </si>
  <si>
    <t>0200000000</t>
  </si>
  <si>
    <t>Муниципальная программа «Создание условий для устойчивого экономического развития городского округа «Город Кызыл Республики Тыва» на 2018-2020 годы»</t>
  </si>
  <si>
    <t>Дошкольное образование</t>
  </si>
  <si>
    <t>ОБРАЗОВАНИЕ</t>
  </si>
  <si>
    <t>Другие вопросы в области жилищно-коммунального хозяйства</t>
  </si>
  <si>
    <t>1100200000</t>
  </si>
  <si>
    <t>Основное мероприятие «Благоустройство дворовых территорий многоквартирных домов»</t>
  </si>
  <si>
    <t>1100100000</t>
  </si>
  <si>
    <t>Основное мероприятие «Благоустройство территорий общего пользования населения»</t>
  </si>
  <si>
    <t>1100000000</t>
  </si>
  <si>
    <t>Муниципальная программа «Формирование современной городской среды на территории городского округа «Город Кызыл Республики Тыва» на 2018-2022 годы»</t>
  </si>
  <si>
    <t>0330100000</t>
  </si>
  <si>
    <t>Основное мероприятие «Повышение уровня информированности, культуры, правовых знаний населения в области охраны окружающей среды»</t>
  </si>
  <si>
    <t>0330000000</t>
  </si>
  <si>
    <t>Подпрограмма "Организация мероприятий по охране окружающей среды в границах города"</t>
  </si>
  <si>
    <t>0310400000</t>
  </si>
  <si>
    <t>Основное мероприятие «Организация ритуальных услуг и содержание мест захоронения»</t>
  </si>
  <si>
    <t>0310300000</t>
  </si>
  <si>
    <t>Основное мероприятие «Уличное освещение города»</t>
  </si>
  <si>
    <t>0310200000</t>
  </si>
  <si>
    <t>Основное мероприятие «Озеленение территории города»</t>
  </si>
  <si>
    <t>0310100000</t>
  </si>
  <si>
    <t>Основное мероприятие «Благоустройство территории города»</t>
  </si>
  <si>
    <t>Благоустройство</t>
  </si>
  <si>
    <t>8200000000</t>
  </si>
  <si>
    <t>Исполнение судебных документов, предьявленных к казне города Кызыла</t>
  </si>
  <si>
    <t>0320200000</t>
  </si>
  <si>
    <t>Основное мероприятие «Повышение качества услуг и финансовой устойчивости муниципальных предприятий жилищно-коммунального хозяйства»</t>
  </si>
  <si>
    <t>0320000000</t>
  </si>
  <si>
    <t>Подпрограмма «Создание условий для обеспечения качественными услугами ЖКХ населения города Кызыла»</t>
  </si>
  <si>
    <t>Коммунальное хозяйство</t>
  </si>
  <si>
    <t>1010500000</t>
  </si>
  <si>
    <t>Основное меоприятие "Обеспечение мероприятий по переселению граждан из аварийного жилищного фонда за счет средств, поступивщих от государственной корпорации - Фонда содействия реформированию жилищно-коммунального хозяйства"</t>
  </si>
  <si>
    <t>1010400000</t>
  </si>
  <si>
    <t>Основное мероприятие «Обеспечение мероприятий республиканской адресной программы по переселению граждан из аварийного жилищного фонда в Республике Тыва».</t>
  </si>
  <si>
    <t>0320100000</t>
  </si>
  <si>
    <t>Основное мероприятие «Содействие проведению капитального ремонта многоквартирных домов»</t>
  </si>
  <si>
    <t>Жилищное хозяйство</t>
  </si>
  <si>
    <t>ЖИЛИЩНО-КОММУНАЛЬНОЕ ХОЗЯЙСТВО</t>
  </si>
  <si>
    <t>1020500000</t>
  </si>
  <si>
    <t>Основное мероприятие «Использование, охрана, защита, воспроизводство городских лесов, лесов особо охраняемых природных территорий»</t>
  </si>
  <si>
    <t>1020400000</t>
  </si>
  <si>
    <t>Основное мероприятие «Осуществление муниципального земельного контроля»</t>
  </si>
  <si>
    <t>1020300000</t>
  </si>
  <si>
    <t>Основное мероприятие «Организация выполнения комплексных кадастровых работ и утверждение карты-плана территории»</t>
  </si>
  <si>
    <t>1020200000</t>
  </si>
  <si>
    <t>Основное мероприятие «Распоряжение земельными участками находящимся в муниципальной собственности»</t>
  </si>
  <si>
    <t>1020100000</t>
  </si>
  <si>
    <t>Основное мероприятие «Резервирование земель и изъятие земельных участков»</t>
  </si>
  <si>
    <t>1020000000</t>
  </si>
  <si>
    <t>Подпрограмма «Управление земельными участками»</t>
  </si>
  <si>
    <t>1010100000</t>
  </si>
  <si>
    <t>Основное мероприятие «Повышение эффективности использования муниципального имущества»</t>
  </si>
  <si>
    <t>0230600000</t>
  </si>
  <si>
    <t>Основное мероприятие «Установка указателей с наименованиями улиц и номерами домов»</t>
  </si>
  <si>
    <t>0230500000</t>
  </si>
  <si>
    <t xml:space="preserve">Основное мероприятие «Организация градостроительной политики» </t>
  </si>
  <si>
    <t>0230400000</t>
  </si>
  <si>
    <t>Основное мероприятие «Внедрение и ведение информационной системы обеспечения градостроительной деятельности»</t>
  </si>
  <si>
    <t>0230200000</t>
  </si>
  <si>
    <t>Основное мероприятие «Установление и изменение границ территориальных зон Правил землепользования и застройки »</t>
  </si>
  <si>
    <t>0230100000</t>
  </si>
  <si>
    <t>Основное мероприятие "Корректировка Генерального плана города Кызыл"</t>
  </si>
  <si>
    <t>0220300000</t>
  </si>
  <si>
    <t>Основное мероприятие «Организация и поддержка самозанятости безработных граждан»</t>
  </si>
  <si>
    <t>0220200000</t>
  </si>
  <si>
    <t>Основное мероприятие «Гранты мэра города Кызыла индивидуальным предпринимателям и юридическим лицам - производителям товаров, работ, услуг на создание и (или) развитие бизнеса»</t>
  </si>
  <si>
    <t>0220100000</t>
  </si>
  <si>
    <t>Основное мероприятие «Субсидирование субъектам малого и среднего предпринимательства в целях финансового обеспечения (возмещения) части затрат, связанных с производством (реализацией) товаров, выполнением работ, оказанием услуги»</t>
  </si>
  <si>
    <t>0220000000</t>
  </si>
  <si>
    <t>Подпрограмма «Развитие малого и среднего предпринимательства»</t>
  </si>
  <si>
    <t>0210400000</t>
  </si>
  <si>
    <t>Основное мероприятие «Проведение экспертизы инвестиционных проектов в соответствии с законодательством Российской Федерации»</t>
  </si>
  <si>
    <t>0210300000</t>
  </si>
  <si>
    <t>Основное мероприятие «Реализация проектов с применением механизмов государственно-частного партнерства»</t>
  </si>
  <si>
    <t>0210200000</t>
  </si>
  <si>
    <t>Основное мероприятие «Организация ярмарок, выставок и презентаций (печать буклетов, аренда выставочных площадей, изготовление стенда)»</t>
  </si>
  <si>
    <t>0210000000</t>
  </si>
  <si>
    <t>Подпрограмма «Улучшение инвестиционного климата»</t>
  </si>
  <si>
    <t>0130700000</t>
  </si>
  <si>
    <t>Основное мероприятие «Мероприятия по социальной адаптации граждан, освободившихся из мест лишения свободы: оказание им единовременной материальной помощи»</t>
  </si>
  <si>
    <t>0130400000</t>
  </si>
  <si>
    <t>Основное мероприятие «Оказание поддержки гражданам и их объединениям, участвующим в охране общественного порядка, создание условий для деятельности народных дружин»</t>
  </si>
  <si>
    <t>0130200000</t>
  </si>
  <si>
    <t>Основное мероприятие «Установка в местах массового пребывания граждан щитов, баннеров по профилактике правонарушений, здоровому образу жизни»</t>
  </si>
  <si>
    <t>0130100000</t>
  </si>
  <si>
    <t>Основное мероприятие «Выполнение работ по строительству стационарного пункта полиции на территории левобережных дачных обществ города Кызыла»</t>
  </si>
  <si>
    <t>0120400000</t>
  </si>
  <si>
    <t>Основное мероприятие «Комплекс мероприятий, направленных на поддержку социально ориентированных некоммерческих организаций, осуществляющих деятельность в сфере реабилитации и ресоциализации наркопотребителей»</t>
  </si>
  <si>
    <t>0120200000</t>
  </si>
  <si>
    <t>Основное мероприятие «Приобретение и обслуживание механизированного опрыскивателя на базе трактора»</t>
  </si>
  <si>
    <t>0120100000</t>
  </si>
  <si>
    <t>Основное мероприятие «Проведение агротехнических мероприятий по уничтожению дикорастущей конопли»</t>
  </si>
  <si>
    <t>0120000000</t>
  </si>
  <si>
    <t>Подпрограмма «Комплексные меры противодействия злоупотреблению наркотиками и их незаконному обороту»</t>
  </si>
  <si>
    <t>0110300000</t>
  </si>
  <si>
    <t>Основное мероприятие «Внедрение систем видеонаблюдения в общественных местах и в муниципальных административных объектахх»</t>
  </si>
  <si>
    <t>0110100000</t>
  </si>
  <si>
    <t>Основное мероприятие «Информирование граждан о тактике действий при угрозе возникновения террористических актов и экстремистских проявлений, посредством размещения информации в пресс-релизах, официальном Интернет-сайте мэрии г.Кызыла, а также путем отправки SMS-сообщений»</t>
  </si>
  <si>
    <t>Другие вопросы в области национальной экономики</t>
  </si>
  <si>
    <t>1200100000</t>
  </si>
  <si>
    <t>Основное мероприятие «Содержание в надлежащем состоянии маршрутной сети и объектов транспортной инфраструктуры»</t>
  </si>
  <si>
    <t>1200000000</t>
  </si>
  <si>
    <t>Муниципальная программа "Повышение качества транспортного обслуживания населения города Кызыла на 2018-2020 годы"</t>
  </si>
  <si>
    <t>0420400000</t>
  </si>
  <si>
    <t>Основное мероприятие «Проектирование, экспертиза и паспортизация дорог, разработка проектно-сметной документации и схемы организации дорожного движения»</t>
  </si>
  <si>
    <t>0420200000</t>
  </si>
  <si>
    <t>Основное мероприятие «Проведение комплекса мер по замене и восстановлению конструктивных элементов и транспортно-эксплуатационных характеристик автомобильных дорог»</t>
  </si>
  <si>
    <t>0420100000</t>
  </si>
  <si>
    <t>Основное мероприятие «Ремонт и капитальный ремонт, реконструкция автомобильных дорог»</t>
  </si>
  <si>
    <t>0420000000</t>
  </si>
  <si>
    <t>Подпрограмма «Обеспечение безопасности дорожного движения»</t>
  </si>
  <si>
    <t>0400000000</t>
  </si>
  <si>
    <t>Муниципальная программа «Обеспечение безопасной среды на территории городского округа «Город Кызыл Республики Тыва» на 2018-2020 годы»</t>
  </si>
  <si>
    <t>Дорожное хозяйство (дорожные фонды)</t>
  </si>
  <si>
    <t>1200200000</t>
  </si>
  <si>
    <t>Основное мероприятие «Организация транспортного обслуживания населения»</t>
  </si>
  <si>
    <t>Транспорт</t>
  </si>
  <si>
    <t>НАЦИОНАЛЬНАЯ ЭКОНОМИКА</t>
  </si>
  <si>
    <t>0410500000</t>
  </si>
  <si>
    <t>Основное мероприятие «Защита населения и территории городского округа от чрезвычайных ситуаций природного и техногенного характера»</t>
  </si>
  <si>
    <t>0410400000</t>
  </si>
  <si>
    <t>Основное мероприятие «Осуществление мероприятий по обеспечению безопасности людей на водных объектах, охране их жизни и здоровья»</t>
  </si>
  <si>
    <t>0410300000</t>
  </si>
  <si>
    <t>Основное мероприятие «Оснащение материально-технической базой пунктов временного размещения населения при ЧС»</t>
  </si>
  <si>
    <t>0410200000</t>
  </si>
  <si>
    <t>Основное мероприятие "Подготовка населения в области гражданской обороны, защиты от чрезвычайных ситуаций, обеспечения пожарной безопасности и своевременное оповещение и оперативное информирование граждан о чрезвычайных ситуациях"</t>
  </si>
  <si>
    <t>0410100000</t>
  </si>
  <si>
    <t>Основное мероприятие «Обеспечение повседневного функционирования Единой дежурной-диспетчерской службы города Кызыла»</t>
  </si>
  <si>
    <t>0410000000</t>
  </si>
  <si>
    <t>Подпрограмма «Предупреждение и ликвидация чрезвычайных ситуаций на территории города»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</si>
  <si>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</si>
  <si>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</si>
  <si>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1040200000</t>
  </si>
  <si>
    <t>Основное мероприятие «Создание административно-технического контроля»</t>
  </si>
  <si>
    <t>1040000000</t>
  </si>
  <si>
    <t>Подпрограмма «Противодействие коррупции в органах местного самоуправления»</t>
  </si>
  <si>
    <t>0910300000</t>
  </si>
  <si>
    <t>Основное мероприятие «Проведение мероприятий по автоматизации в области арендных отношений муниципальной собственности и земельных участков»</t>
  </si>
  <si>
    <t>0910100000</t>
  </si>
  <si>
    <t>Основное мероприятие «Рост объема доходов бюджета г.Кызыла от использования имущества, находящегося в государственной и муниципальной собственности, к уровню предыдущего года»</t>
  </si>
  <si>
    <t>Другие общегосударственные вопросы</t>
  </si>
  <si>
    <t>Резервные фонды</t>
  </si>
  <si>
    <t>7500000000</t>
  </si>
  <si>
    <t>Расходы на организацию и материально-техническое обеспечение подготовки, проведения муниципальных выборов</t>
  </si>
  <si>
    <t>Обеспечение проведения выборов и референдумов</t>
  </si>
  <si>
    <t>0910400000</t>
  </si>
  <si>
    <t>Основное мероприятие «Разработка и распространение брошюры в понятной для граждан форме "Бюджет для граждан" к решению о бюджете на очередной финансовый год и на плановый период, годовому отчету об исполнении бюджета»</t>
  </si>
  <si>
    <t>0910200000</t>
  </si>
  <si>
    <t>Основное мероприятие «Сокращение объема недоимки по налоговым платежам в бюджет г. Кызыла»</t>
  </si>
  <si>
    <t>Обеспечение деятельности финансовых, налоговых и таможенных органов и органов финансового (финансово-бюджетного) надзора</t>
  </si>
  <si>
    <t>8900000000</t>
  </si>
  <si>
    <t>«Осуществление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Федерации»</t>
  </si>
  <si>
    <t>Судебная система</t>
  </si>
  <si>
    <t>7400000000</t>
  </si>
  <si>
    <t>Расходы на решение вопросов местного значения исполнительно-распорядительным органам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</si>
  <si>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</si>
  <si>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7200000000</t>
  </si>
  <si>
    <t>Расходы на организационно-техническое обеспечение работы представительного органа местного самоуправления, его коллегиального органа и аппарата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</si>
  <si>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</si>
  <si>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</si>
  <si>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</si>
  <si>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Сумма на 2018 год с учетом изменений</t>
  </si>
  <si>
    <t>ВР</t>
  </si>
  <si>
    <t>ЦСР</t>
  </si>
  <si>
    <t>ПР</t>
  </si>
  <si>
    <t>РЗ</t>
  </si>
  <si>
    <t>РАСПРЕДЕЛЕНИЕ БЮДЖЕТНЫХ АССИГНОВАНИЙ</t>
  </si>
  <si>
    <t>Приложение 7</t>
  </si>
  <si>
    <t>"О внесении изменений в Решение Хурала представителей  города Кызыла</t>
  </si>
  <si>
    <t xml:space="preserve">бюджета городского округа "Город Кызыл Республики Тыва" на 2018 год по разделам, подразделам, </t>
  </si>
  <si>
    <t xml:space="preserve"> целевым статьям и видам расходов классификации расходов бюджетов Российской Федерации</t>
  </si>
  <si>
    <t>в тыс. рублях</t>
  </si>
  <si>
    <t>Коды по бюджетной классификации</t>
  </si>
  <si>
    <t>ВСЕГО</t>
  </si>
  <si>
    <t>к решению Хурала представителей  города Кызыла</t>
  </si>
  <si>
    <t xml:space="preserve">от 27 декабря 2017 г. № 385 "О бюджете городского округа "Город Кызыл Республики Тыва" на 2018 год </t>
  </si>
  <si>
    <t>и на плановый период 2019 и 2020 годов"</t>
  </si>
  <si>
    <t>от "20" июня 2018 г. № 409</t>
  </si>
</sst>
</file>

<file path=xl/styles.xml><?xml version="1.0" encoding="utf-8"?>
<styleSheet xmlns="http://schemas.openxmlformats.org/spreadsheetml/2006/main">
  <numFmts count="6">
    <numFmt numFmtId="164" formatCode="#,##0.00;[Red]\-#,##0.00;0.00"/>
    <numFmt numFmtId="165" formatCode="#,##0.0;[Red]\-#,##0.0;0.0"/>
    <numFmt numFmtId="166" formatCode="00;[Red]\-00;&quot;&quot;"/>
    <numFmt numFmtId="167" formatCode="000;[Red]\-000;&quot;&quot;"/>
    <numFmt numFmtId="168" formatCode="0000000000;[Red]\-0000000000;&quot;&quot;"/>
    <numFmt numFmtId="169" formatCode="000"/>
  </numFmts>
  <fonts count="6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2" fillId="0" borderId="2" xfId="1" applyNumberFormat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alignment horizontal="center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vertical="top" wrapText="1"/>
      <protection hidden="1"/>
    </xf>
    <xf numFmtId="169" fontId="2" fillId="0" borderId="11" xfId="1" applyNumberFormat="1" applyFont="1" applyFill="1" applyBorder="1" applyAlignment="1" applyProtection="1">
      <alignment wrapText="1"/>
      <protection hidden="1"/>
    </xf>
    <xf numFmtId="169" fontId="2" fillId="0" borderId="7" xfId="1" applyNumberFormat="1" applyFont="1" applyFill="1" applyBorder="1" applyAlignment="1" applyProtection="1">
      <alignment wrapText="1"/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2" fillId="0" borderId="0" xfId="1" applyNumberFormat="1" applyFont="1" applyFill="1" applyAlignment="1" applyProtection="1">
      <alignment horizontal="center" vertical="top" wrapText="1"/>
      <protection hidden="1"/>
    </xf>
    <xf numFmtId="0" fontId="3" fillId="0" borderId="0" xfId="1" applyNumberFormat="1" applyFont="1" applyFill="1" applyAlignment="1" applyProtection="1">
      <alignment horizontal="center" vertical="top"/>
      <protection hidden="1"/>
    </xf>
    <xf numFmtId="0" fontId="1" fillId="0" borderId="0" xfId="1" applyAlignment="1">
      <alignment horizontal="center"/>
    </xf>
    <xf numFmtId="166" fontId="2" fillId="0" borderId="8" xfId="1" applyNumberFormat="1" applyFont="1" applyFill="1" applyBorder="1" applyAlignment="1" applyProtection="1">
      <alignment horizontal="center"/>
      <protection hidden="1"/>
    </xf>
    <xf numFmtId="168" fontId="2" fillId="0" borderId="8" xfId="1" applyNumberFormat="1" applyFont="1" applyFill="1" applyBorder="1" applyAlignment="1" applyProtection="1">
      <alignment horizontal="center"/>
      <protection hidden="1"/>
    </xf>
    <xf numFmtId="167" fontId="2" fillId="0" borderId="9" xfId="1" applyNumberFormat="1" applyFont="1" applyFill="1" applyBorder="1" applyAlignment="1" applyProtection="1">
      <alignment horizontal="center"/>
      <protection hidden="1"/>
    </xf>
    <xf numFmtId="166" fontId="2" fillId="0" borderId="6" xfId="1" applyNumberFormat="1" applyFont="1" applyFill="1" applyBorder="1" applyAlignment="1" applyProtection="1">
      <alignment horizontal="center"/>
      <protection hidden="1"/>
    </xf>
    <xf numFmtId="168" fontId="2" fillId="0" borderId="6" xfId="1" applyNumberFormat="1" applyFont="1" applyFill="1" applyBorder="1" applyAlignment="1" applyProtection="1">
      <alignment horizontal="center"/>
      <protection hidden="1"/>
    </xf>
    <xf numFmtId="167" fontId="2" fillId="0" borderId="4" xfId="1" applyNumberFormat="1" applyFont="1" applyFill="1" applyBorder="1" applyAlignment="1" applyProtection="1">
      <alignment horizontal="center"/>
      <protection hidden="1"/>
    </xf>
    <xf numFmtId="0" fontId="1" fillId="0" borderId="0" xfId="1" applyAlignment="1" applyProtection="1">
      <protection hidden="1"/>
    </xf>
    <xf numFmtId="0" fontId="4" fillId="0" borderId="0" xfId="1" applyFont="1" applyAlignment="1" applyProtection="1">
      <protection hidden="1"/>
    </xf>
    <xf numFmtId="0" fontId="4" fillId="0" borderId="0" xfId="1" applyFont="1" applyAlignment="1" applyProtection="1">
      <alignment vertical="center"/>
      <protection hidden="1"/>
    </xf>
    <xf numFmtId="0" fontId="4" fillId="0" borderId="0" xfId="1" applyNumberFormat="1" applyFont="1" applyFill="1" applyAlignment="1" applyProtection="1">
      <alignment vertical="center" wrapText="1"/>
      <protection hidden="1"/>
    </xf>
    <xf numFmtId="0" fontId="4" fillId="0" borderId="0" xfId="1" applyNumberFormat="1" applyFont="1" applyFill="1" applyAlignment="1" applyProtection="1">
      <alignment vertical="top" wrapText="1"/>
      <protection hidden="1"/>
    </xf>
    <xf numFmtId="0" fontId="2" fillId="0" borderId="0" xfId="1" applyNumberFormat="1" applyFont="1" applyFill="1" applyBorder="1" applyAlignment="1" applyProtection="1">
      <protection hidden="1"/>
    </xf>
    <xf numFmtId="164" fontId="5" fillId="0" borderId="16" xfId="1" applyNumberFormat="1" applyFont="1" applyFill="1" applyBorder="1" applyAlignment="1" applyProtection="1">
      <alignment horizontal="center"/>
      <protection hidden="1"/>
    </xf>
    <xf numFmtId="166" fontId="2" fillId="0" borderId="13" xfId="1" applyNumberFormat="1" applyFont="1" applyFill="1" applyBorder="1" applyAlignment="1" applyProtection="1">
      <alignment horizontal="center"/>
      <protection hidden="1"/>
    </xf>
    <xf numFmtId="168" fontId="2" fillId="0" borderId="13" xfId="1" applyNumberFormat="1" applyFont="1" applyFill="1" applyBorder="1" applyAlignment="1" applyProtection="1">
      <alignment horizontal="center"/>
      <protection hidden="1"/>
    </xf>
    <xf numFmtId="167" fontId="2" fillId="0" borderId="12" xfId="1" applyNumberFormat="1" applyFont="1" applyFill="1" applyBorder="1" applyAlignment="1" applyProtection="1">
      <alignment horizontal="center"/>
      <protection hidden="1"/>
    </xf>
    <xf numFmtId="164" fontId="3" fillId="0" borderId="17" xfId="1" applyNumberFormat="1" applyFont="1" applyFill="1" applyBorder="1" applyAlignment="1" applyProtection="1">
      <alignment horizontal="center"/>
      <protection hidden="1"/>
    </xf>
    <xf numFmtId="164" fontId="3" fillId="0" borderId="18" xfId="1" applyNumberFormat="1" applyFont="1" applyFill="1" applyBorder="1" applyAlignment="1" applyProtection="1">
      <alignment horizontal="center"/>
      <protection hidden="1"/>
    </xf>
    <xf numFmtId="164" fontId="3" fillId="0" borderId="19" xfId="1" applyNumberFormat="1" applyFont="1" applyFill="1" applyBorder="1" applyAlignment="1" applyProtection="1">
      <alignment horizontal="center"/>
      <protection hidden="1"/>
    </xf>
    <xf numFmtId="0" fontId="3" fillId="0" borderId="20" xfId="1" applyNumberFormat="1" applyFont="1" applyFill="1" applyBorder="1" applyAlignment="1" applyProtection="1">
      <alignment horizontal="center"/>
      <protection hidden="1"/>
    </xf>
    <xf numFmtId="165" fontId="2" fillId="0" borderId="4" xfId="1" applyNumberFormat="1" applyFont="1" applyFill="1" applyBorder="1" applyAlignment="1" applyProtection="1">
      <protection hidden="1"/>
    </xf>
    <xf numFmtId="165" fontId="2" fillId="0" borderId="12" xfId="1" applyNumberFormat="1" applyFont="1" applyFill="1" applyBorder="1" applyAlignment="1" applyProtection="1">
      <protection hidden="1"/>
    </xf>
    <xf numFmtId="165" fontId="3" fillId="0" borderId="16" xfId="1" applyNumberFormat="1" applyFont="1" applyFill="1" applyBorder="1" applyAlignment="1" applyProtection="1">
      <protection hidden="1"/>
    </xf>
    <xf numFmtId="165" fontId="2" fillId="0" borderId="3" xfId="1" applyNumberFormat="1" applyFont="1" applyFill="1" applyBorder="1" applyAlignment="1" applyProtection="1">
      <protection hidden="1"/>
    </xf>
    <xf numFmtId="0" fontId="3" fillId="0" borderId="23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right" vertical="top" wrapText="1"/>
      <protection hidden="1"/>
    </xf>
    <xf numFmtId="0" fontId="4" fillId="0" borderId="0" xfId="1" applyNumberFormat="1" applyFont="1" applyFill="1" applyAlignment="1" applyProtection="1">
      <alignment horizontal="right" vertical="top" wrapText="1"/>
      <protection hidden="1"/>
    </xf>
    <xf numFmtId="0" fontId="3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" vertical="top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0" xfId="1" applyFont="1" applyAlignment="1" applyProtection="1">
      <alignment horizontal="right" vertical="center"/>
      <protection hidden="1"/>
    </xf>
    <xf numFmtId="0" fontId="4" fillId="0" borderId="0" xfId="1" applyNumberFormat="1" applyFont="1" applyFill="1" applyAlignment="1" applyProtection="1">
      <alignment horizontal="right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M583"/>
  <sheetViews>
    <sheetView showGridLines="0" tabSelected="1" workbookViewId="0">
      <selection activeCell="B6" sqref="B6:G6"/>
    </sheetView>
  </sheetViews>
  <sheetFormatPr defaultRowHeight="12.75"/>
  <cols>
    <col min="1" max="1" width="1.85546875" style="1" customWidth="1"/>
    <col min="2" max="2" width="59.7109375" style="1" customWidth="1"/>
    <col min="3" max="4" width="5.7109375" style="11" customWidth="1"/>
    <col min="5" max="5" width="9.5703125" style="11" customWidth="1"/>
    <col min="6" max="6" width="5.7109375" style="11" customWidth="1"/>
    <col min="7" max="7" width="14.28515625" style="1" customWidth="1"/>
    <col min="8" max="16384" width="9.140625" style="1"/>
  </cols>
  <sheetData>
    <row r="1" spans="1:13" ht="15" customHeight="1">
      <c r="B1" s="47" t="s">
        <v>362</v>
      </c>
      <c r="C1" s="47"/>
      <c r="D1" s="47"/>
      <c r="E1" s="47"/>
      <c r="F1" s="47"/>
      <c r="G1" s="47"/>
      <c r="H1" s="19"/>
      <c r="I1" s="19"/>
      <c r="J1" s="19"/>
      <c r="K1" s="19"/>
      <c r="L1" s="19"/>
      <c r="M1" s="19"/>
    </row>
    <row r="2" spans="1:13" ht="15" customHeight="1">
      <c r="B2" s="48" t="s">
        <v>369</v>
      </c>
      <c r="C2" s="48"/>
      <c r="D2" s="48"/>
      <c r="E2" s="48"/>
      <c r="F2" s="48"/>
      <c r="G2" s="48"/>
      <c r="H2" s="20"/>
      <c r="I2" s="20"/>
      <c r="J2" s="20"/>
      <c r="K2" s="20"/>
      <c r="L2" s="20"/>
      <c r="M2" s="20"/>
    </row>
    <row r="3" spans="1:13" ht="12.75" customHeight="1">
      <c r="B3" s="49" t="s">
        <v>363</v>
      </c>
      <c r="C3" s="49"/>
      <c r="D3" s="49"/>
      <c r="E3" s="49"/>
      <c r="F3" s="49"/>
      <c r="G3" s="49"/>
      <c r="H3" s="21"/>
      <c r="I3" s="21"/>
      <c r="J3" s="21"/>
      <c r="K3" s="21"/>
      <c r="L3" s="21"/>
      <c r="M3" s="21"/>
    </row>
    <row r="4" spans="1:13" ht="12.75" customHeight="1">
      <c r="B4" s="49" t="s">
        <v>370</v>
      </c>
      <c r="C4" s="49"/>
      <c r="D4" s="49"/>
      <c r="E4" s="49"/>
      <c r="F4" s="49"/>
      <c r="G4" s="49"/>
      <c r="H4" s="21"/>
      <c r="I4" s="21"/>
      <c r="J4" s="21"/>
      <c r="K4" s="21"/>
      <c r="L4" s="21"/>
      <c r="M4" s="21"/>
    </row>
    <row r="5" spans="1:13" ht="12.75" customHeight="1">
      <c r="B5" s="38" t="s">
        <v>371</v>
      </c>
      <c r="C5" s="38"/>
      <c r="D5" s="38"/>
      <c r="E5" s="38"/>
      <c r="F5" s="38"/>
      <c r="G5" s="38"/>
      <c r="H5" s="22"/>
      <c r="I5" s="22"/>
      <c r="J5" s="22"/>
      <c r="K5" s="22"/>
      <c r="L5" s="22"/>
      <c r="M5" s="22"/>
    </row>
    <row r="6" spans="1:13" ht="12.75" customHeight="1">
      <c r="B6" s="38" t="s">
        <v>372</v>
      </c>
      <c r="C6" s="38"/>
      <c r="D6" s="38"/>
      <c r="E6" s="38"/>
      <c r="F6" s="38"/>
      <c r="G6" s="38"/>
      <c r="H6" s="22"/>
      <c r="I6" s="22"/>
      <c r="J6" s="22"/>
      <c r="K6" s="22"/>
      <c r="L6" s="22"/>
      <c r="M6" s="22"/>
    </row>
    <row r="7" spans="1:13">
      <c r="B7" s="18"/>
      <c r="C7" s="18"/>
      <c r="D7" s="18"/>
      <c r="E7" s="18"/>
      <c r="F7" s="18"/>
      <c r="G7" s="18"/>
    </row>
    <row r="8" spans="1:13" ht="12.75" customHeight="1">
      <c r="A8" s="46" t="s">
        <v>361</v>
      </c>
      <c r="B8" s="46"/>
      <c r="C8" s="46"/>
      <c r="D8" s="46"/>
      <c r="E8" s="46"/>
      <c r="F8" s="46"/>
      <c r="G8" s="46"/>
    </row>
    <row r="9" spans="1:13" ht="12.75" customHeight="1">
      <c r="A9" s="46" t="s">
        <v>364</v>
      </c>
      <c r="B9" s="46"/>
      <c r="C9" s="46"/>
      <c r="D9" s="46"/>
      <c r="E9" s="46"/>
      <c r="F9" s="46"/>
      <c r="G9" s="46"/>
    </row>
    <row r="10" spans="1:13" ht="12.75" customHeight="1">
      <c r="A10" s="46" t="s">
        <v>365</v>
      </c>
      <c r="B10" s="46"/>
      <c r="C10" s="46"/>
      <c r="D10" s="46"/>
      <c r="E10" s="46"/>
      <c r="F10" s="46"/>
      <c r="G10" s="46"/>
    </row>
    <row r="11" spans="1:13" ht="12.75" customHeight="1">
      <c r="A11" s="10"/>
      <c r="B11" s="10"/>
      <c r="C11" s="10"/>
      <c r="D11" s="10"/>
      <c r="E11" s="10"/>
      <c r="F11" s="10"/>
      <c r="G11" s="10"/>
    </row>
    <row r="12" spans="1:13" ht="12.75" customHeight="1" thickBot="1">
      <c r="A12" s="5"/>
      <c r="B12" s="5"/>
      <c r="C12" s="9"/>
      <c r="D12" s="9"/>
      <c r="E12" s="9"/>
      <c r="F12" s="9"/>
      <c r="G12" s="37" t="s">
        <v>366</v>
      </c>
    </row>
    <row r="13" spans="1:13" ht="36.75" customHeight="1">
      <c r="A13" s="5"/>
      <c r="B13" s="41"/>
      <c r="C13" s="43" t="s">
        <v>367</v>
      </c>
      <c r="D13" s="44"/>
      <c r="E13" s="44"/>
      <c r="F13" s="45"/>
      <c r="G13" s="39" t="s">
        <v>356</v>
      </c>
    </row>
    <row r="14" spans="1:13">
      <c r="A14" s="8"/>
      <c r="B14" s="42"/>
      <c r="C14" s="4" t="s">
        <v>360</v>
      </c>
      <c r="D14" s="4" t="s">
        <v>359</v>
      </c>
      <c r="E14" s="4" t="s">
        <v>358</v>
      </c>
      <c r="F14" s="4" t="s">
        <v>357</v>
      </c>
      <c r="G14" s="40"/>
    </row>
    <row r="15" spans="1:13" ht="12.75" customHeight="1" thickBot="1">
      <c r="A15" s="8"/>
      <c r="B15" s="31">
        <v>1</v>
      </c>
      <c r="C15" s="3">
        <v>2</v>
      </c>
      <c r="D15" s="3">
        <v>3</v>
      </c>
      <c r="E15" s="3">
        <v>4</v>
      </c>
      <c r="F15" s="3">
        <v>5</v>
      </c>
      <c r="G15" s="36">
        <v>6</v>
      </c>
    </row>
    <row r="16" spans="1:13" ht="12" customHeight="1">
      <c r="A16" s="2"/>
      <c r="B16" s="6" t="s">
        <v>355</v>
      </c>
      <c r="C16" s="12">
        <v>1</v>
      </c>
      <c r="D16" s="12">
        <v>0</v>
      </c>
      <c r="E16" s="13">
        <v>0</v>
      </c>
      <c r="F16" s="14">
        <v>0</v>
      </c>
      <c r="G16" s="35">
        <f>90796.5+1086</f>
        <v>91882.5</v>
      </c>
    </row>
    <row r="17" spans="1:7" ht="22.5" customHeight="1">
      <c r="A17" s="2"/>
      <c r="B17" s="7" t="s">
        <v>354</v>
      </c>
      <c r="C17" s="15">
        <v>1</v>
      </c>
      <c r="D17" s="15">
        <v>2</v>
      </c>
      <c r="E17" s="16">
        <v>0</v>
      </c>
      <c r="F17" s="17">
        <v>0</v>
      </c>
      <c r="G17" s="32">
        <v>2226.9</v>
      </c>
    </row>
    <row r="18" spans="1:7" ht="33.75" customHeight="1">
      <c r="A18" s="2"/>
      <c r="B18" s="7" t="s">
        <v>352</v>
      </c>
      <c r="C18" s="15">
        <v>1</v>
      </c>
      <c r="D18" s="15">
        <v>2</v>
      </c>
      <c r="E18" s="16" t="s">
        <v>351</v>
      </c>
      <c r="F18" s="17">
        <v>0</v>
      </c>
      <c r="G18" s="32">
        <v>2226.9</v>
      </c>
    </row>
    <row r="19" spans="1:7" ht="33.75">
      <c r="A19" s="2"/>
      <c r="B19" s="7" t="s">
        <v>45</v>
      </c>
      <c r="C19" s="15">
        <v>1</v>
      </c>
      <c r="D19" s="15">
        <v>2</v>
      </c>
      <c r="E19" s="16" t="s">
        <v>351</v>
      </c>
      <c r="F19" s="17" t="s">
        <v>44</v>
      </c>
      <c r="G19" s="32">
        <v>2226.9</v>
      </c>
    </row>
    <row r="20" spans="1:7" ht="33.75">
      <c r="A20" s="2"/>
      <c r="B20" s="7" t="s">
        <v>353</v>
      </c>
      <c r="C20" s="15">
        <v>1</v>
      </c>
      <c r="D20" s="15">
        <v>3</v>
      </c>
      <c r="E20" s="16">
        <v>0</v>
      </c>
      <c r="F20" s="17">
        <v>0</v>
      </c>
      <c r="G20" s="32">
        <f>G21</f>
        <v>18771.3</v>
      </c>
    </row>
    <row r="21" spans="1:7" ht="33.75">
      <c r="A21" s="2"/>
      <c r="B21" s="7" t="s">
        <v>352</v>
      </c>
      <c r="C21" s="15">
        <v>1</v>
      </c>
      <c r="D21" s="15">
        <v>3</v>
      </c>
      <c r="E21" s="16" t="s">
        <v>351</v>
      </c>
      <c r="F21" s="17">
        <v>0</v>
      </c>
      <c r="G21" s="32">
        <f>17685.3+78.2+200+807.8</f>
        <v>18771.3</v>
      </c>
    </row>
    <row r="22" spans="1:7" ht="33.75">
      <c r="A22" s="2"/>
      <c r="B22" s="7" t="s">
        <v>45</v>
      </c>
      <c r="C22" s="15">
        <v>1</v>
      </c>
      <c r="D22" s="15">
        <v>3</v>
      </c>
      <c r="E22" s="16" t="s">
        <v>351</v>
      </c>
      <c r="F22" s="17" t="s">
        <v>44</v>
      </c>
      <c r="G22" s="32">
        <f>12340.3+78.2</f>
        <v>12418.5</v>
      </c>
    </row>
    <row r="23" spans="1:7" ht="15.75" customHeight="1">
      <c r="A23" s="2"/>
      <c r="B23" s="7" t="s">
        <v>23</v>
      </c>
      <c r="C23" s="15">
        <v>1</v>
      </c>
      <c r="D23" s="15">
        <v>3</v>
      </c>
      <c r="E23" s="16" t="s">
        <v>351</v>
      </c>
      <c r="F23" s="17" t="s">
        <v>22</v>
      </c>
      <c r="G23" s="32">
        <f>5041.2+200+807.8</f>
        <v>6049</v>
      </c>
    </row>
    <row r="24" spans="1:7">
      <c r="A24" s="2"/>
      <c r="B24" s="7" t="s">
        <v>3</v>
      </c>
      <c r="C24" s="15">
        <v>1</v>
      </c>
      <c r="D24" s="15">
        <v>3</v>
      </c>
      <c r="E24" s="16" t="s">
        <v>351</v>
      </c>
      <c r="F24" s="17" t="s">
        <v>2</v>
      </c>
      <c r="G24" s="32">
        <v>303.8</v>
      </c>
    </row>
    <row r="25" spans="1:7" ht="33.75">
      <c r="A25" s="2"/>
      <c r="B25" s="7" t="s">
        <v>350</v>
      </c>
      <c r="C25" s="15">
        <v>1</v>
      </c>
      <c r="D25" s="15">
        <v>4</v>
      </c>
      <c r="E25" s="16">
        <v>0</v>
      </c>
      <c r="F25" s="17">
        <v>0</v>
      </c>
      <c r="G25" s="32">
        <v>23318.7</v>
      </c>
    </row>
    <row r="26" spans="1:7" ht="33.75">
      <c r="A26" s="2"/>
      <c r="B26" s="7" t="s">
        <v>20</v>
      </c>
      <c r="C26" s="15">
        <v>1</v>
      </c>
      <c r="D26" s="15">
        <v>4</v>
      </c>
      <c r="E26" s="16" t="s">
        <v>19</v>
      </c>
      <c r="F26" s="17">
        <v>0</v>
      </c>
      <c r="G26" s="32">
        <v>22568.7</v>
      </c>
    </row>
    <row r="27" spans="1:7">
      <c r="A27" s="2"/>
      <c r="B27" s="7" t="s">
        <v>18</v>
      </c>
      <c r="C27" s="15">
        <v>1</v>
      </c>
      <c r="D27" s="15">
        <v>4</v>
      </c>
      <c r="E27" s="16" t="s">
        <v>17</v>
      </c>
      <c r="F27" s="17">
        <v>0</v>
      </c>
      <c r="G27" s="32">
        <v>437.7</v>
      </c>
    </row>
    <row r="28" spans="1:7" ht="33.75">
      <c r="A28" s="2"/>
      <c r="B28" s="7" t="s">
        <v>16</v>
      </c>
      <c r="C28" s="15">
        <v>1</v>
      </c>
      <c r="D28" s="15">
        <v>4</v>
      </c>
      <c r="E28" s="16" t="s">
        <v>14</v>
      </c>
      <c r="F28" s="17">
        <v>0</v>
      </c>
      <c r="G28" s="32">
        <v>437.7</v>
      </c>
    </row>
    <row r="29" spans="1:7" ht="12" customHeight="1">
      <c r="A29" s="2"/>
      <c r="B29" s="7" t="s">
        <v>23</v>
      </c>
      <c r="C29" s="15">
        <v>1</v>
      </c>
      <c r="D29" s="15">
        <v>4</v>
      </c>
      <c r="E29" s="16" t="s">
        <v>14</v>
      </c>
      <c r="F29" s="17" t="s">
        <v>22</v>
      </c>
      <c r="G29" s="32">
        <v>187.6</v>
      </c>
    </row>
    <row r="30" spans="1:7">
      <c r="A30" s="2"/>
      <c r="B30" s="7" t="s">
        <v>3</v>
      </c>
      <c r="C30" s="15">
        <v>1</v>
      </c>
      <c r="D30" s="15">
        <v>4</v>
      </c>
      <c r="E30" s="16" t="s">
        <v>14</v>
      </c>
      <c r="F30" s="17" t="s">
        <v>2</v>
      </c>
      <c r="G30" s="32">
        <v>250.1</v>
      </c>
    </row>
    <row r="31" spans="1:7" ht="22.5">
      <c r="A31" s="2"/>
      <c r="B31" s="7" t="s">
        <v>48</v>
      </c>
      <c r="C31" s="15">
        <v>1</v>
      </c>
      <c r="D31" s="15">
        <v>4</v>
      </c>
      <c r="E31" s="16" t="s">
        <v>47</v>
      </c>
      <c r="F31" s="17">
        <v>0</v>
      </c>
      <c r="G31" s="32">
        <v>22131</v>
      </c>
    </row>
    <row r="32" spans="1:7" ht="22.5">
      <c r="A32" s="2"/>
      <c r="B32" s="7" t="s">
        <v>46</v>
      </c>
      <c r="C32" s="15">
        <v>1</v>
      </c>
      <c r="D32" s="15">
        <v>4</v>
      </c>
      <c r="E32" s="16" t="s">
        <v>43</v>
      </c>
      <c r="F32" s="17">
        <v>0</v>
      </c>
      <c r="G32" s="32">
        <v>21019</v>
      </c>
    </row>
    <row r="33" spans="1:7" ht="33.75">
      <c r="A33" s="2"/>
      <c r="B33" s="7" t="s">
        <v>45</v>
      </c>
      <c r="C33" s="15">
        <v>1</v>
      </c>
      <c r="D33" s="15">
        <v>4</v>
      </c>
      <c r="E33" s="16" t="s">
        <v>43</v>
      </c>
      <c r="F33" s="17" t="s">
        <v>44</v>
      </c>
      <c r="G33" s="32">
        <v>20948.7</v>
      </c>
    </row>
    <row r="34" spans="1:7" ht="16.5" customHeight="1">
      <c r="A34" s="2"/>
      <c r="B34" s="7" t="s">
        <v>23</v>
      </c>
      <c r="C34" s="15">
        <v>1</v>
      </c>
      <c r="D34" s="15">
        <v>4</v>
      </c>
      <c r="E34" s="16" t="s">
        <v>43</v>
      </c>
      <c r="F34" s="17" t="s">
        <v>22</v>
      </c>
      <c r="G34" s="32">
        <v>70.3</v>
      </c>
    </row>
    <row r="35" spans="1:7" ht="22.5">
      <c r="A35" s="2"/>
      <c r="B35" s="7" t="s">
        <v>111</v>
      </c>
      <c r="C35" s="15">
        <v>1</v>
      </c>
      <c r="D35" s="15">
        <v>4</v>
      </c>
      <c r="E35" s="16" t="s">
        <v>110</v>
      </c>
      <c r="F35" s="17">
        <v>0</v>
      </c>
      <c r="G35" s="32">
        <v>1112</v>
      </c>
    </row>
    <row r="36" spans="1:7" ht="33.75">
      <c r="A36" s="2"/>
      <c r="B36" s="7" t="s">
        <v>45</v>
      </c>
      <c r="C36" s="15">
        <v>1</v>
      </c>
      <c r="D36" s="15">
        <v>4</v>
      </c>
      <c r="E36" s="16" t="s">
        <v>110</v>
      </c>
      <c r="F36" s="17" t="s">
        <v>44</v>
      </c>
      <c r="G36" s="32">
        <v>1112</v>
      </c>
    </row>
    <row r="37" spans="1:7" ht="22.5">
      <c r="A37" s="2"/>
      <c r="B37" s="7" t="s">
        <v>349</v>
      </c>
      <c r="C37" s="15">
        <v>1</v>
      </c>
      <c r="D37" s="15">
        <v>4</v>
      </c>
      <c r="E37" s="16" t="s">
        <v>348</v>
      </c>
      <c r="F37" s="17">
        <v>0</v>
      </c>
      <c r="G37" s="32">
        <v>750</v>
      </c>
    </row>
    <row r="38" spans="1:7" ht="22.5">
      <c r="A38" s="2"/>
      <c r="B38" s="7" t="s">
        <v>23</v>
      </c>
      <c r="C38" s="15">
        <v>1</v>
      </c>
      <c r="D38" s="15">
        <v>4</v>
      </c>
      <c r="E38" s="16" t="s">
        <v>348</v>
      </c>
      <c r="F38" s="17" t="s">
        <v>22</v>
      </c>
      <c r="G38" s="32">
        <v>750</v>
      </c>
    </row>
    <row r="39" spans="1:7">
      <c r="A39" s="2"/>
      <c r="B39" s="7" t="s">
        <v>347</v>
      </c>
      <c r="C39" s="15">
        <v>1</v>
      </c>
      <c r="D39" s="15">
        <v>5</v>
      </c>
      <c r="E39" s="16">
        <v>0</v>
      </c>
      <c r="F39" s="17">
        <v>0</v>
      </c>
      <c r="G39" s="32">
        <v>617</v>
      </c>
    </row>
    <row r="40" spans="1:7" ht="33.75">
      <c r="A40" s="2"/>
      <c r="B40" s="7" t="s">
        <v>346</v>
      </c>
      <c r="C40" s="15">
        <v>1</v>
      </c>
      <c r="D40" s="15">
        <v>5</v>
      </c>
      <c r="E40" s="16" t="s">
        <v>345</v>
      </c>
      <c r="F40" s="17">
        <v>0</v>
      </c>
      <c r="G40" s="32">
        <v>617</v>
      </c>
    </row>
    <row r="41" spans="1:7" ht="22.5">
      <c r="A41" s="2"/>
      <c r="B41" s="7" t="s">
        <v>23</v>
      </c>
      <c r="C41" s="15">
        <v>1</v>
      </c>
      <c r="D41" s="15">
        <v>5</v>
      </c>
      <c r="E41" s="16" t="s">
        <v>345</v>
      </c>
      <c r="F41" s="17" t="s">
        <v>22</v>
      </c>
      <c r="G41" s="32">
        <v>617</v>
      </c>
    </row>
    <row r="42" spans="1:7" ht="22.5">
      <c r="A42" s="2"/>
      <c r="B42" s="7" t="s">
        <v>344</v>
      </c>
      <c r="C42" s="15">
        <v>1</v>
      </c>
      <c r="D42" s="15">
        <v>6</v>
      </c>
      <c r="E42" s="16">
        <v>0</v>
      </c>
      <c r="F42" s="17">
        <v>0</v>
      </c>
      <c r="G42" s="32">
        <v>10174.200000000001</v>
      </c>
    </row>
    <row r="43" spans="1:7" ht="33.75">
      <c r="A43" s="2"/>
      <c r="B43" s="7" t="s">
        <v>10</v>
      </c>
      <c r="C43" s="15">
        <v>1</v>
      </c>
      <c r="D43" s="15">
        <v>6</v>
      </c>
      <c r="E43" s="16" t="s">
        <v>9</v>
      </c>
      <c r="F43" s="17">
        <v>0</v>
      </c>
      <c r="G43" s="32">
        <v>1289.0999999999999</v>
      </c>
    </row>
    <row r="44" spans="1:7" ht="22.5">
      <c r="A44" s="2"/>
      <c r="B44" s="7" t="s">
        <v>144</v>
      </c>
      <c r="C44" s="15">
        <v>1</v>
      </c>
      <c r="D44" s="15">
        <v>6</v>
      </c>
      <c r="E44" s="16" t="s">
        <v>143</v>
      </c>
      <c r="F44" s="17">
        <v>0</v>
      </c>
      <c r="G44" s="32">
        <v>1289.0999999999999</v>
      </c>
    </row>
    <row r="45" spans="1:7" ht="33.75">
      <c r="A45" s="2"/>
      <c r="B45" s="7" t="s">
        <v>334</v>
      </c>
      <c r="C45" s="15">
        <v>1</v>
      </c>
      <c r="D45" s="15">
        <v>6</v>
      </c>
      <c r="E45" s="16" t="s">
        <v>333</v>
      </c>
      <c r="F45" s="17">
        <v>0</v>
      </c>
      <c r="G45" s="32">
        <v>47.7</v>
      </c>
    </row>
    <row r="46" spans="1:7" ht="16.5" customHeight="1">
      <c r="A46" s="2"/>
      <c r="B46" s="7" t="s">
        <v>23</v>
      </c>
      <c r="C46" s="15">
        <v>1</v>
      </c>
      <c r="D46" s="15">
        <v>6</v>
      </c>
      <c r="E46" s="16" t="s">
        <v>333</v>
      </c>
      <c r="F46" s="17" t="s">
        <v>22</v>
      </c>
      <c r="G46" s="32">
        <v>47.7</v>
      </c>
    </row>
    <row r="47" spans="1:7" ht="22.5">
      <c r="A47" s="2"/>
      <c r="B47" s="7" t="s">
        <v>343</v>
      </c>
      <c r="C47" s="15">
        <v>1</v>
      </c>
      <c r="D47" s="15">
        <v>6</v>
      </c>
      <c r="E47" s="16" t="s">
        <v>342</v>
      </c>
      <c r="F47" s="17">
        <v>0</v>
      </c>
      <c r="G47" s="32">
        <v>27.1</v>
      </c>
    </row>
    <row r="48" spans="1:7" ht="16.5" customHeight="1">
      <c r="A48" s="2"/>
      <c r="B48" s="7" t="s">
        <v>23</v>
      </c>
      <c r="C48" s="15">
        <v>1</v>
      </c>
      <c r="D48" s="15">
        <v>6</v>
      </c>
      <c r="E48" s="16" t="s">
        <v>342</v>
      </c>
      <c r="F48" s="17" t="s">
        <v>22</v>
      </c>
      <c r="G48" s="32">
        <v>27.1</v>
      </c>
    </row>
    <row r="49" spans="1:7" ht="33.75">
      <c r="A49" s="2"/>
      <c r="B49" s="7" t="s">
        <v>332</v>
      </c>
      <c r="C49" s="15">
        <v>1</v>
      </c>
      <c r="D49" s="15">
        <v>6</v>
      </c>
      <c r="E49" s="16" t="s">
        <v>331</v>
      </c>
      <c r="F49" s="17">
        <v>0</v>
      </c>
      <c r="G49" s="32">
        <v>80</v>
      </c>
    </row>
    <row r="50" spans="1:7" ht="11.25" customHeight="1">
      <c r="A50" s="2"/>
      <c r="B50" s="7" t="s">
        <v>23</v>
      </c>
      <c r="C50" s="15">
        <v>1</v>
      </c>
      <c r="D50" s="15">
        <v>6</v>
      </c>
      <c r="E50" s="16" t="s">
        <v>331</v>
      </c>
      <c r="F50" s="17" t="s">
        <v>22</v>
      </c>
      <c r="G50" s="32">
        <v>80</v>
      </c>
    </row>
    <row r="51" spans="1:7" ht="45">
      <c r="A51" s="2"/>
      <c r="B51" s="7" t="s">
        <v>341</v>
      </c>
      <c r="C51" s="15">
        <v>1</v>
      </c>
      <c r="D51" s="15">
        <v>6</v>
      </c>
      <c r="E51" s="16" t="s">
        <v>340</v>
      </c>
      <c r="F51" s="17">
        <v>0</v>
      </c>
      <c r="G51" s="32">
        <v>284.2</v>
      </c>
    </row>
    <row r="52" spans="1:7" ht="15.75" customHeight="1">
      <c r="A52" s="2"/>
      <c r="B52" s="7" t="s">
        <v>23</v>
      </c>
      <c r="C52" s="15">
        <v>1</v>
      </c>
      <c r="D52" s="15">
        <v>6</v>
      </c>
      <c r="E52" s="16" t="s">
        <v>340</v>
      </c>
      <c r="F52" s="17" t="s">
        <v>22</v>
      </c>
      <c r="G52" s="32">
        <v>284.2</v>
      </c>
    </row>
    <row r="53" spans="1:7" ht="22.5">
      <c r="A53" s="2"/>
      <c r="B53" s="7" t="s">
        <v>142</v>
      </c>
      <c r="C53" s="15">
        <v>1</v>
      </c>
      <c r="D53" s="15">
        <v>6</v>
      </c>
      <c r="E53" s="16" t="s">
        <v>141</v>
      </c>
      <c r="F53" s="17">
        <v>0</v>
      </c>
      <c r="G53" s="32">
        <v>850.1</v>
      </c>
    </row>
    <row r="54" spans="1:7" ht="12" customHeight="1">
      <c r="A54" s="2"/>
      <c r="B54" s="7" t="s">
        <v>23</v>
      </c>
      <c r="C54" s="15">
        <v>1</v>
      </c>
      <c r="D54" s="15">
        <v>6</v>
      </c>
      <c r="E54" s="16" t="s">
        <v>141</v>
      </c>
      <c r="F54" s="17" t="s">
        <v>22</v>
      </c>
      <c r="G54" s="32">
        <v>850.1</v>
      </c>
    </row>
    <row r="55" spans="1:7" ht="33.75">
      <c r="A55" s="2"/>
      <c r="B55" s="7" t="s">
        <v>20</v>
      </c>
      <c r="C55" s="15">
        <v>1</v>
      </c>
      <c r="D55" s="15">
        <v>6</v>
      </c>
      <c r="E55" s="16" t="s">
        <v>19</v>
      </c>
      <c r="F55" s="17">
        <v>0</v>
      </c>
      <c r="G55" s="32">
        <v>8885.1</v>
      </c>
    </row>
    <row r="56" spans="1:7">
      <c r="A56" s="2"/>
      <c r="B56" s="7" t="s">
        <v>18</v>
      </c>
      <c r="C56" s="15">
        <v>1</v>
      </c>
      <c r="D56" s="15">
        <v>6</v>
      </c>
      <c r="E56" s="16" t="s">
        <v>17</v>
      </c>
      <c r="F56" s="17">
        <v>0</v>
      </c>
      <c r="G56" s="32">
        <v>40.1</v>
      </c>
    </row>
    <row r="57" spans="1:7" ht="33.75">
      <c r="A57" s="2"/>
      <c r="B57" s="7" t="s">
        <v>16</v>
      </c>
      <c r="C57" s="15">
        <v>1</v>
      </c>
      <c r="D57" s="15">
        <v>6</v>
      </c>
      <c r="E57" s="16" t="s">
        <v>14</v>
      </c>
      <c r="F57" s="17">
        <v>0</v>
      </c>
      <c r="G57" s="32">
        <v>40.1</v>
      </c>
    </row>
    <row r="58" spans="1:7" ht="22.5">
      <c r="A58" s="2"/>
      <c r="B58" s="7" t="s">
        <v>23</v>
      </c>
      <c r="C58" s="15">
        <v>1</v>
      </c>
      <c r="D58" s="15">
        <v>6</v>
      </c>
      <c r="E58" s="16" t="s">
        <v>14</v>
      </c>
      <c r="F58" s="17" t="s">
        <v>22</v>
      </c>
      <c r="G58" s="32">
        <v>0</v>
      </c>
    </row>
    <row r="59" spans="1:7">
      <c r="A59" s="2"/>
      <c r="B59" s="7" t="s">
        <v>3</v>
      </c>
      <c r="C59" s="15">
        <v>1</v>
      </c>
      <c r="D59" s="15">
        <v>6</v>
      </c>
      <c r="E59" s="16" t="s">
        <v>14</v>
      </c>
      <c r="F59" s="17" t="s">
        <v>2</v>
      </c>
      <c r="G59" s="32">
        <v>40.1</v>
      </c>
    </row>
    <row r="60" spans="1:7" ht="22.5">
      <c r="A60" s="2"/>
      <c r="B60" s="7" t="s">
        <v>48</v>
      </c>
      <c r="C60" s="15">
        <v>1</v>
      </c>
      <c r="D60" s="15">
        <v>6</v>
      </c>
      <c r="E60" s="16" t="s">
        <v>47</v>
      </c>
      <c r="F60" s="17">
        <v>0</v>
      </c>
      <c r="G60" s="32">
        <v>8845</v>
      </c>
    </row>
    <row r="61" spans="1:7" ht="22.5">
      <c r="A61" s="2"/>
      <c r="B61" s="7" t="s">
        <v>46</v>
      </c>
      <c r="C61" s="15">
        <v>1</v>
      </c>
      <c r="D61" s="15">
        <v>6</v>
      </c>
      <c r="E61" s="16" t="s">
        <v>43</v>
      </c>
      <c r="F61" s="17">
        <v>0</v>
      </c>
      <c r="G61" s="32">
        <v>8845</v>
      </c>
    </row>
    <row r="62" spans="1:7" ht="33.75">
      <c r="A62" s="2"/>
      <c r="B62" s="7" t="s">
        <v>45</v>
      </c>
      <c r="C62" s="15">
        <v>1</v>
      </c>
      <c r="D62" s="15">
        <v>6</v>
      </c>
      <c r="E62" s="16" t="s">
        <v>43</v>
      </c>
      <c r="F62" s="17" t="s">
        <v>44</v>
      </c>
      <c r="G62" s="32">
        <v>8770</v>
      </c>
    </row>
    <row r="63" spans="1:7" ht="22.5">
      <c r="A63" s="2"/>
      <c r="B63" s="7" t="s">
        <v>23</v>
      </c>
      <c r="C63" s="15">
        <v>1</v>
      </c>
      <c r="D63" s="15">
        <v>6</v>
      </c>
      <c r="E63" s="16" t="s">
        <v>43</v>
      </c>
      <c r="F63" s="17" t="s">
        <v>22</v>
      </c>
      <c r="G63" s="32">
        <v>75</v>
      </c>
    </row>
    <row r="64" spans="1:7">
      <c r="A64" s="2"/>
      <c r="B64" s="7" t="s">
        <v>339</v>
      </c>
      <c r="C64" s="15">
        <v>1</v>
      </c>
      <c r="D64" s="15">
        <v>7</v>
      </c>
      <c r="E64" s="16">
        <v>0</v>
      </c>
      <c r="F64" s="17">
        <v>0</v>
      </c>
      <c r="G64" s="32">
        <v>7587.1</v>
      </c>
    </row>
    <row r="65" spans="1:7" ht="33.75">
      <c r="A65" s="2"/>
      <c r="B65" s="7" t="s">
        <v>20</v>
      </c>
      <c r="C65" s="15">
        <v>1</v>
      </c>
      <c r="D65" s="15">
        <v>7</v>
      </c>
      <c r="E65" s="16" t="s">
        <v>19</v>
      </c>
      <c r="F65" s="17">
        <v>0</v>
      </c>
      <c r="G65" s="32">
        <v>301.89999999999998</v>
      </c>
    </row>
    <row r="66" spans="1:7">
      <c r="A66" s="2"/>
      <c r="B66" s="7" t="s">
        <v>18</v>
      </c>
      <c r="C66" s="15">
        <v>1</v>
      </c>
      <c r="D66" s="15">
        <v>7</v>
      </c>
      <c r="E66" s="16" t="s">
        <v>17</v>
      </c>
      <c r="F66" s="17">
        <v>0</v>
      </c>
      <c r="G66" s="32">
        <v>2.8</v>
      </c>
    </row>
    <row r="67" spans="1:7" ht="33.75">
      <c r="A67" s="2"/>
      <c r="B67" s="7" t="s">
        <v>16</v>
      </c>
      <c r="C67" s="15">
        <v>1</v>
      </c>
      <c r="D67" s="15">
        <v>7</v>
      </c>
      <c r="E67" s="16" t="s">
        <v>14</v>
      </c>
      <c r="F67" s="17">
        <v>0</v>
      </c>
      <c r="G67" s="32">
        <v>2.8</v>
      </c>
    </row>
    <row r="68" spans="1:7">
      <c r="A68" s="2"/>
      <c r="B68" s="7" t="s">
        <v>3</v>
      </c>
      <c r="C68" s="15">
        <v>1</v>
      </c>
      <c r="D68" s="15">
        <v>7</v>
      </c>
      <c r="E68" s="16" t="s">
        <v>14</v>
      </c>
      <c r="F68" s="17" t="s">
        <v>2</v>
      </c>
      <c r="G68" s="32">
        <v>2.8</v>
      </c>
    </row>
    <row r="69" spans="1:7" ht="22.5">
      <c r="A69" s="2"/>
      <c r="B69" s="7" t="s">
        <v>48</v>
      </c>
      <c r="C69" s="15">
        <v>1</v>
      </c>
      <c r="D69" s="15">
        <v>7</v>
      </c>
      <c r="E69" s="16" t="s">
        <v>47</v>
      </c>
      <c r="F69" s="17">
        <v>0</v>
      </c>
      <c r="G69" s="32">
        <v>299.10000000000002</v>
      </c>
    </row>
    <row r="70" spans="1:7" ht="22.5">
      <c r="A70" s="2"/>
      <c r="B70" s="7" t="s">
        <v>46</v>
      </c>
      <c r="C70" s="15">
        <v>1</v>
      </c>
      <c r="D70" s="15">
        <v>7</v>
      </c>
      <c r="E70" s="16" t="s">
        <v>43</v>
      </c>
      <c r="F70" s="17">
        <v>0</v>
      </c>
      <c r="G70" s="32">
        <v>299.10000000000002</v>
      </c>
    </row>
    <row r="71" spans="1:7">
      <c r="A71" s="2"/>
      <c r="B71" s="7" t="s">
        <v>58</v>
      </c>
      <c r="C71" s="15">
        <v>1</v>
      </c>
      <c r="D71" s="15">
        <v>7</v>
      </c>
      <c r="E71" s="16" t="s">
        <v>43</v>
      </c>
      <c r="F71" s="17" t="s">
        <v>56</v>
      </c>
      <c r="G71" s="32">
        <v>299.10000000000002</v>
      </c>
    </row>
    <row r="72" spans="1:7" ht="22.5">
      <c r="A72" s="2"/>
      <c r="B72" s="7" t="s">
        <v>338</v>
      </c>
      <c r="C72" s="15">
        <v>1</v>
      </c>
      <c r="D72" s="15">
        <v>7</v>
      </c>
      <c r="E72" s="16" t="s">
        <v>337</v>
      </c>
      <c r="F72" s="17">
        <v>0</v>
      </c>
      <c r="G72" s="32">
        <v>7285.2</v>
      </c>
    </row>
    <row r="73" spans="1:7">
      <c r="A73" s="2"/>
      <c r="B73" s="7" t="s">
        <v>3</v>
      </c>
      <c r="C73" s="15">
        <v>1</v>
      </c>
      <c r="D73" s="15">
        <v>7</v>
      </c>
      <c r="E73" s="16" t="s">
        <v>337</v>
      </c>
      <c r="F73" s="17" t="s">
        <v>2</v>
      </c>
      <c r="G73" s="32">
        <v>7285.2</v>
      </c>
    </row>
    <row r="74" spans="1:7">
      <c r="A74" s="2"/>
      <c r="B74" s="7" t="s">
        <v>336</v>
      </c>
      <c r="C74" s="15">
        <v>1</v>
      </c>
      <c r="D74" s="15">
        <v>11</v>
      </c>
      <c r="E74" s="16">
        <v>0</v>
      </c>
      <c r="F74" s="17">
        <v>0</v>
      </c>
      <c r="G74" s="32">
        <v>591.5</v>
      </c>
    </row>
    <row r="75" spans="1:7">
      <c r="A75" s="2"/>
      <c r="B75" s="7" t="s">
        <v>74</v>
      </c>
      <c r="C75" s="15">
        <v>1</v>
      </c>
      <c r="D75" s="15">
        <v>11</v>
      </c>
      <c r="E75" s="16" t="s">
        <v>73</v>
      </c>
      <c r="F75" s="17">
        <v>0</v>
      </c>
      <c r="G75" s="32">
        <v>591.5</v>
      </c>
    </row>
    <row r="76" spans="1:7">
      <c r="A76" s="2"/>
      <c r="B76" s="7" t="s">
        <v>3</v>
      </c>
      <c r="C76" s="15">
        <v>1</v>
      </c>
      <c r="D76" s="15">
        <v>11</v>
      </c>
      <c r="E76" s="16" t="s">
        <v>73</v>
      </c>
      <c r="F76" s="17" t="s">
        <v>2</v>
      </c>
      <c r="G76" s="32">
        <v>591.5</v>
      </c>
    </row>
    <row r="77" spans="1:7">
      <c r="A77" s="2"/>
      <c r="B77" s="7" t="s">
        <v>335</v>
      </c>
      <c r="C77" s="15">
        <v>1</v>
      </c>
      <c r="D77" s="15">
        <v>13</v>
      </c>
      <c r="E77" s="16">
        <v>0</v>
      </c>
      <c r="F77" s="17">
        <v>0</v>
      </c>
      <c r="G77" s="32">
        <v>28595.8</v>
      </c>
    </row>
    <row r="78" spans="1:7" ht="33.75">
      <c r="A78" s="2"/>
      <c r="B78" s="7" t="s">
        <v>10</v>
      </c>
      <c r="C78" s="15">
        <v>1</v>
      </c>
      <c r="D78" s="15">
        <v>13</v>
      </c>
      <c r="E78" s="16" t="s">
        <v>9</v>
      </c>
      <c r="F78" s="17">
        <v>0</v>
      </c>
      <c r="G78" s="32">
        <v>1162.3</v>
      </c>
    </row>
    <row r="79" spans="1:7" ht="22.5">
      <c r="A79" s="2"/>
      <c r="B79" s="7" t="s">
        <v>144</v>
      </c>
      <c r="C79" s="15">
        <v>1</v>
      </c>
      <c r="D79" s="15">
        <v>13</v>
      </c>
      <c r="E79" s="16" t="s">
        <v>143</v>
      </c>
      <c r="F79" s="17">
        <v>0</v>
      </c>
      <c r="G79" s="32">
        <v>1162.3</v>
      </c>
    </row>
    <row r="80" spans="1:7" ht="33.75">
      <c r="A80" s="2"/>
      <c r="B80" s="7" t="s">
        <v>334</v>
      </c>
      <c r="C80" s="15">
        <v>1</v>
      </c>
      <c r="D80" s="15">
        <v>13</v>
      </c>
      <c r="E80" s="16" t="s">
        <v>333</v>
      </c>
      <c r="F80" s="17">
        <v>0</v>
      </c>
      <c r="G80" s="32">
        <v>1158.5</v>
      </c>
    </row>
    <row r="81" spans="1:7" ht="22.5">
      <c r="A81" s="2"/>
      <c r="B81" s="7" t="s">
        <v>23</v>
      </c>
      <c r="C81" s="15">
        <v>1</v>
      </c>
      <c r="D81" s="15">
        <v>13</v>
      </c>
      <c r="E81" s="16" t="s">
        <v>333</v>
      </c>
      <c r="F81" s="17" t="s">
        <v>22</v>
      </c>
      <c r="G81" s="32">
        <v>1158.5</v>
      </c>
    </row>
    <row r="82" spans="1:7" ht="22.5">
      <c r="A82" s="2"/>
      <c r="B82" s="7" t="s">
        <v>142</v>
      </c>
      <c r="C82" s="15">
        <v>1</v>
      </c>
      <c r="D82" s="15">
        <v>13</v>
      </c>
      <c r="E82" s="16" t="s">
        <v>141</v>
      </c>
      <c r="F82" s="17">
        <v>0</v>
      </c>
      <c r="G82" s="32">
        <v>3.8</v>
      </c>
    </row>
    <row r="83" spans="1:7" ht="22.5">
      <c r="A83" s="2"/>
      <c r="B83" s="7" t="s">
        <v>23</v>
      </c>
      <c r="C83" s="15">
        <v>1</v>
      </c>
      <c r="D83" s="15">
        <v>13</v>
      </c>
      <c r="E83" s="16" t="s">
        <v>141</v>
      </c>
      <c r="F83" s="17" t="s">
        <v>22</v>
      </c>
      <c r="G83" s="32">
        <v>3.8</v>
      </c>
    </row>
    <row r="84" spans="1:7" ht="33.75">
      <c r="A84" s="2"/>
      <c r="B84" s="7" t="s">
        <v>20</v>
      </c>
      <c r="C84" s="15">
        <v>1</v>
      </c>
      <c r="D84" s="15">
        <v>13</v>
      </c>
      <c r="E84" s="16" t="s">
        <v>19</v>
      </c>
      <c r="F84" s="17">
        <v>0</v>
      </c>
      <c r="G84" s="32">
        <v>24682.7</v>
      </c>
    </row>
    <row r="85" spans="1:7">
      <c r="A85" s="2"/>
      <c r="B85" s="7" t="s">
        <v>18</v>
      </c>
      <c r="C85" s="15">
        <v>1</v>
      </c>
      <c r="D85" s="15">
        <v>13</v>
      </c>
      <c r="E85" s="16" t="s">
        <v>17</v>
      </c>
      <c r="F85" s="17">
        <v>0</v>
      </c>
      <c r="G85" s="32">
        <v>3714.5</v>
      </c>
    </row>
    <row r="86" spans="1:7" ht="22.5">
      <c r="A86" s="2"/>
      <c r="B86" s="7" t="s">
        <v>246</v>
      </c>
      <c r="C86" s="15">
        <v>1</v>
      </c>
      <c r="D86" s="15">
        <v>13</v>
      </c>
      <c r="E86" s="16" t="s">
        <v>245</v>
      </c>
      <c r="F86" s="17">
        <v>0</v>
      </c>
      <c r="G86" s="32">
        <v>3000</v>
      </c>
    </row>
    <row r="87" spans="1:7" ht="18" customHeight="1">
      <c r="A87" s="2"/>
      <c r="B87" s="7" t="s">
        <v>23</v>
      </c>
      <c r="C87" s="15">
        <v>1</v>
      </c>
      <c r="D87" s="15">
        <v>13</v>
      </c>
      <c r="E87" s="16" t="s">
        <v>245</v>
      </c>
      <c r="F87" s="17" t="s">
        <v>22</v>
      </c>
      <c r="G87" s="32">
        <v>3000</v>
      </c>
    </row>
    <row r="88" spans="1:7" ht="33.75">
      <c r="A88" s="2"/>
      <c r="B88" s="7" t="s">
        <v>16</v>
      </c>
      <c r="C88" s="15">
        <v>1</v>
      </c>
      <c r="D88" s="15">
        <v>13</v>
      </c>
      <c r="E88" s="16" t="s">
        <v>14</v>
      </c>
      <c r="F88" s="17">
        <v>0</v>
      </c>
      <c r="G88" s="32">
        <v>714.5</v>
      </c>
    </row>
    <row r="89" spans="1:7" ht="17.25" customHeight="1">
      <c r="A89" s="2"/>
      <c r="B89" s="7" t="s">
        <v>23</v>
      </c>
      <c r="C89" s="15">
        <v>1</v>
      </c>
      <c r="D89" s="15">
        <v>13</v>
      </c>
      <c r="E89" s="16" t="s">
        <v>14</v>
      </c>
      <c r="F89" s="17" t="s">
        <v>22</v>
      </c>
      <c r="G89" s="32">
        <v>9.4</v>
      </c>
    </row>
    <row r="90" spans="1:7">
      <c r="A90" s="2"/>
      <c r="B90" s="7" t="s">
        <v>3</v>
      </c>
      <c r="C90" s="15">
        <v>1</v>
      </c>
      <c r="D90" s="15">
        <v>13</v>
      </c>
      <c r="E90" s="16" t="s">
        <v>14</v>
      </c>
      <c r="F90" s="17" t="s">
        <v>2</v>
      </c>
      <c r="G90" s="32">
        <v>705.1</v>
      </c>
    </row>
    <row r="91" spans="1:7" ht="22.5">
      <c r="A91" s="2"/>
      <c r="B91" s="7" t="s">
        <v>48</v>
      </c>
      <c r="C91" s="15">
        <v>1</v>
      </c>
      <c r="D91" s="15">
        <v>13</v>
      </c>
      <c r="E91" s="16" t="s">
        <v>47</v>
      </c>
      <c r="F91" s="17">
        <v>0</v>
      </c>
      <c r="G91" s="32">
        <v>20574.3</v>
      </c>
    </row>
    <row r="92" spans="1:7" ht="22.5">
      <c r="A92" s="2"/>
      <c r="B92" s="7" t="s">
        <v>46</v>
      </c>
      <c r="C92" s="15">
        <v>1</v>
      </c>
      <c r="D92" s="15">
        <v>13</v>
      </c>
      <c r="E92" s="16" t="s">
        <v>43</v>
      </c>
      <c r="F92" s="17">
        <v>0</v>
      </c>
      <c r="G92" s="32">
        <v>19923.3</v>
      </c>
    </row>
    <row r="93" spans="1:7" ht="33.75">
      <c r="A93" s="2"/>
      <c r="B93" s="7" t="s">
        <v>45</v>
      </c>
      <c r="C93" s="15">
        <v>1</v>
      </c>
      <c r="D93" s="15">
        <v>13</v>
      </c>
      <c r="E93" s="16" t="s">
        <v>43</v>
      </c>
      <c r="F93" s="17" t="s">
        <v>44</v>
      </c>
      <c r="G93" s="32">
        <v>19888.3</v>
      </c>
    </row>
    <row r="94" spans="1:7" ht="15" customHeight="1">
      <c r="A94" s="2"/>
      <c r="B94" s="7" t="s">
        <v>23</v>
      </c>
      <c r="C94" s="15">
        <v>1</v>
      </c>
      <c r="D94" s="15">
        <v>13</v>
      </c>
      <c r="E94" s="16" t="s">
        <v>43</v>
      </c>
      <c r="F94" s="17" t="s">
        <v>22</v>
      </c>
      <c r="G94" s="32">
        <v>35</v>
      </c>
    </row>
    <row r="95" spans="1:7" ht="22.5">
      <c r="A95" s="2"/>
      <c r="B95" s="7" t="s">
        <v>111</v>
      </c>
      <c r="C95" s="15">
        <v>1</v>
      </c>
      <c r="D95" s="15">
        <v>13</v>
      </c>
      <c r="E95" s="16" t="s">
        <v>110</v>
      </c>
      <c r="F95" s="17">
        <v>0</v>
      </c>
      <c r="G95" s="32">
        <v>651</v>
      </c>
    </row>
    <row r="96" spans="1:7" ht="33.75">
      <c r="A96" s="2"/>
      <c r="B96" s="7" t="s">
        <v>45</v>
      </c>
      <c r="C96" s="15">
        <v>1</v>
      </c>
      <c r="D96" s="15">
        <v>13</v>
      </c>
      <c r="E96" s="16" t="s">
        <v>110</v>
      </c>
      <c r="F96" s="17" t="s">
        <v>44</v>
      </c>
      <c r="G96" s="32">
        <v>651</v>
      </c>
    </row>
    <row r="97" spans="1:7" ht="22.5">
      <c r="A97" s="2"/>
      <c r="B97" s="7" t="s">
        <v>330</v>
      </c>
      <c r="C97" s="15">
        <v>1</v>
      </c>
      <c r="D97" s="15">
        <v>13</v>
      </c>
      <c r="E97" s="16" t="s">
        <v>329</v>
      </c>
      <c r="F97" s="17">
        <v>0</v>
      </c>
      <c r="G97" s="32">
        <v>393.9</v>
      </c>
    </row>
    <row r="98" spans="1:7" ht="12.75" customHeight="1">
      <c r="A98" s="2"/>
      <c r="B98" s="7" t="s">
        <v>328</v>
      </c>
      <c r="C98" s="15">
        <v>1</v>
      </c>
      <c r="D98" s="15">
        <v>13</v>
      </c>
      <c r="E98" s="16" t="s">
        <v>327</v>
      </c>
      <c r="F98" s="17">
        <v>0</v>
      </c>
      <c r="G98" s="32">
        <v>393.9</v>
      </c>
    </row>
    <row r="99" spans="1:7" ht="33.75">
      <c r="A99" s="2"/>
      <c r="B99" s="7" t="s">
        <v>45</v>
      </c>
      <c r="C99" s="15">
        <v>1</v>
      </c>
      <c r="D99" s="15">
        <v>13</v>
      </c>
      <c r="E99" s="16" t="s">
        <v>327</v>
      </c>
      <c r="F99" s="17" t="s">
        <v>44</v>
      </c>
      <c r="G99" s="32">
        <v>393.9</v>
      </c>
    </row>
    <row r="100" spans="1:7" ht="33.75">
      <c r="A100" s="2"/>
      <c r="B100" s="7" t="s">
        <v>204</v>
      </c>
      <c r="C100" s="15">
        <v>1</v>
      </c>
      <c r="D100" s="15">
        <v>13</v>
      </c>
      <c r="E100" s="16" t="s">
        <v>203</v>
      </c>
      <c r="F100" s="17">
        <v>0</v>
      </c>
      <c r="G100" s="32">
        <v>73.8</v>
      </c>
    </row>
    <row r="101" spans="1:7" ht="22.5">
      <c r="A101" s="2"/>
      <c r="B101" s="7" t="s">
        <v>202</v>
      </c>
      <c r="C101" s="15">
        <v>1</v>
      </c>
      <c r="D101" s="15">
        <v>13</v>
      </c>
      <c r="E101" s="16" t="s">
        <v>201</v>
      </c>
      <c r="F101" s="17">
        <v>0</v>
      </c>
      <c r="G101" s="32">
        <v>73.8</v>
      </c>
    </row>
    <row r="102" spans="1:7" ht="22.5">
      <c r="A102" s="2"/>
      <c r="B102" s="7" t="s">
        <v>23</v>
      </c>
      <c r="C102" s="15">
        <v>1</v>
      </c>
      <c r="D102" s="15">
        <v>13</v>
      </c>
      <c r="E102" s="16" t="s">
        <v>201</v>
      </c>
      <c r="F102" s="17" t="s">
        <v>22</v>
      </c>
      <c r="G102" s="32">
        <v>73.8</v>
      </c>
    </row>
    <row r="103" spans="1:7">
      <c r="A103" s="2"/>
      <c r="B103" s="7" t="s">
        <v>219</v>
      </c>
      <c r="C103" s="15">
        <v>1</v>
      </c>
      <c r="D103" s="15">
        <v>13</v>
      </c>
      <c r="E103" s="16" t="s">
        <v>218</v>
      </c>
      <c r="F103" s="17">
        <v>0</v>
      </c>
      <c r="G103" s="32">
        <v>2677</v>
      </c>
    </row>
    <row r="104" spans="1:7" ht="22.5">
      <c r="A104" s="2"/>
      <c r="B104" s="7" t="s">
        <v>23</v>
      </c>
      <c r="C104" s="15">
        <v>1</v>
      </c>
      <c r="D104" s="15">
        <v>13</v>
      </c>
      <c r="E104" s="16" t="s">
        <v>218</v>
      </c>
      <c r="F104" s="17" t="s">
        <v>22</v>
      </c>
      <c r="G104" s="32">
        <v>1000.5</v>
      </c>
    </row>
    <row r="105" spans="1:7">
      <c r="A105" s="2"/>
      <c r="B105" s="7" t="s">
        <v>3</v>
      </c>
      <c r="C105" s="15">
        <v>1</v>
      </c>
      <c r="D105" s="15">
        <v>13</v>
      </c>
      <c r="E105" s="16" t="s">
        <v>218</v>
      </c>
      <c r="F105" s="17" t="s">
        <v>2</v>
      </c>
      <c r="G105" s="32">
        <v>1676.5</v>
      </c>
    </row>
    <row r="106" spans="1:7" ht="22.5">
      <c r="A106" s="2"/>
      <c r="B106" s="7" t="s">
        <v>326</v>
      </c>
      <c r="C106" s="15">
        <v>3</v>
      </c>
      <c r="D106" s="15">
        <v>0</v>
      </c>
      <c r="E106" s="16">
        <v>0</v>
      </c>
      <c r="F106" s="17">
        <v>0</v>
      </c>
      <c r="G106" s="32">
        <v>10903</v>
      </c>
    </row>
    <row r="107" spans="1:7" ht="22.5">
      <c r="A107" s="2"/>
      <c r="B107" s="7" t="s">
        <v>325</v>
      </c>
      <c r="C107" s="15">
        <v>3</v>
      </c>
      <c r="D107" s="15">
        <v>9</v>
      </c>
      <c r="E107" s="16">
        <v>0</v>
      </c>
      <c r="F107" s="17">
        <v>0</v>
      </c>
      <c r="G107" s="32">
        <v>10903</v>
      </c>
    </row>
    <row r="108" spans="1:7" ht="22.5">
      <c r="A108" s="2"/>
      <c r="B108" s="7" t="s">
        <v>307</v>
      </c>
      <c r="C108" s="15">
        <v>3</v>
      </c>
      <c r="D108" s="15">
        <v>9</v>
      </c>
      <c r="E108" s="16" t="s">
        <v>306</v>
      </c>
      <c r="F108" s="17">
        <v>0</v>
      </c>
      <c r="G108" s="32">
        <v>10903</v>
      </c>
    </row>
    <row r="109" spans="1:7" ht="22.5">
      <c r="A109" s="2"/>
      <c r="B109" s="7" t="s">
        <v>324</v>
      </c>
      <c r="C109" s="15">
        <v>3</v>
      </c>
      <c r="D109" s="15">
        <v>9</v>
      </c>
      <c r="E109" s="16" t="s">
        <v>323</v>
      </c>
      <c r="F109" s="17">
        <v>0</v>
      </c>
      <c r="G109" s="32">
        <v>10903</v>
      </c>
    </row>
    <row r="110" spans="1:7" ht="22.5">
      <c r="A110" s="2"/>
      <c r="B110" s="7" t="s">
        <v>322</v>
      </c>
      <c r="C110" s="15">
        <v>3</v>
      </c>
      <c r="D110" s="15">
        <v>9</v>
      </c>
      <c r="E110" s="16" t="s">
        <v>321</v>
      </c>
      <c r="F110" s="17">
        <v>0</v>
      </c>
      <c r="G110" s="32">
        <v>5144.7</v>
      </c>
    </row>
    <row r="111" spans="1:7" ht="33.75">
      <c r="A111" s="2"/>
      <c r="B111" s="7" t="s">
        <v>45</v>
      </c>
      <c r="C111" s="15">
        <v>3</v>
      </c>
      <c r="D111" s="15">
        <v>9</v>
      </c>
      <c r="E111" s="16" t="s">
        <v>321</v>
      </c>
      <c r="F111" s="17" t="s">
        <v>44</v>
      </c>
      <c r="G111" s="32">
        <v>4662.5</v>
      </c>
    </row>
    <row r="112" spans="1:7" ht="15.75" customHeight="1">
      <c r="A112" s="2"/>
      <c r="B112" s="7" t="s">
        <v>23</v>
      </c>
      <c r="C112" s="15">
        <v>3</v>
      </c>
      <c r="D112" s="15">
        <v>9</v>
      </c>
      <c r="E112" s="16" t="s">
        <v>321</v>
      </c>
      <c r="F112" s="17" t="s">
        <v>22</v>
      </c>
      <c r="G112" s="32">
        <v>482.2</v>
      </c>
    </row>
    <row r="113" spans="1:7" ht="45">
      <c r="A113" s="2"/>
      <c r="B113" s="7" t="s">
        <v>320</v>
      </c>
      <c r="C113" s="15">
        <v>3</v>
      </c>
      <c r="D113" s="15">
        <v>9</v>
      </c>
      <c r="E113" s="16" t="s">
        <v>319</v>
      </c>
      <c r="F113" s="17">
        <v>0</v>
      </c>
      <c r="G113" s="32">
        <v>98</v>
      </c>
    </row>
    <row r="114" spans="1:7" ht="17.25" customHeight="1">
      <c r="A114" s="2"/>
      <c r="B114" s="7" t="s">
        <v>23</v>
      </c>
      <c r="C114" s="15">
        <v>3</v>
      </c>
      <c r="D114" s="15">
        <v>9</v>
      </c>
      <c r="E114" s="16" t="s">
        <v>319</v>
      </c>
      <c r="F114" s="17" t="s">
        <v>22</v>
      </c>
      <c r="G114" s="32">
        <v>98</v>
      </c>
    </row>
    <row r="115" spans="1:7" ht="22.5">
      <c r="A115" s="2"/>
      <c r="B115" s="7" t="s">
        <v>318</v>
      </c>
      <c r="C115" s="15">
        <v>3</v>
      </c>
      <c r="D115" s="15">
        <v>9</v>
      </c>
      <c r="E115" s="16" t="s">
        <v>317</v>
      </c>
      <c r="F115" s="17">
        <v>0</v>
      </c>
      <c r="G115" s="32">
        <v>350</v>
      </c>
    </row>
    <row r="116" spans="1:7" ht="22.5">
      <c r="A116" s="2"/>
      <c r="B116" s="7" t="s">
        <v>23</v>
      </c>
      <c r="C116" s="15">
        <v>3</v>
      </c>
      <c r="D116" s="15">
        <v>9</v>
      </c>
      <c r="E116" s="16" t="s">
        <v>317</v>
      </c>
      <c r="F116" s="17" t="s">
        <v>22</v>
      </c>
      <c r="G116" s="32">
        <v>350</v>
      </c>
    </row>
    <row r="117" spans="1:7" ht="22.5">
      <c r="A117" s="2"/>
      <c r="B117" s="7" t="s">
        <v>316</v>
      </c>
      <c r="C117" s="15">
        <v>3</v>
      </c>
      <c r="D117" s="15">
        <v>9</v>
      </c>
      <c r="E117" s="16" t="s">
        <v>315</v>
      </c>
      <c r="F117" s="17">
        <v>0</v>
      </c>
      <c r="G117" s="32">
        <v>120</v>
      </c>
    </row>
    <row r="118" spans="1:7" ht="22.5">
      <c r="A118" s="2"/>
      <c r="B118" s="7" t="s">
        <v>23</v>
      </c>
      <c r="C118" s="15">
        <v>3</v>
      </c>
      <c r="D118" s="15">
        <v>9</v>
      </c>
      <c r="E118" s="16" t="s">
        <v>315</v>
      </c>
      <c r="F118" s="17" t="s">
        <v>22</v>
      </c>
      <c r="G118" s="32">
        <v>120</v>
      </c>
    </row>
    <row r="119" spans="1:7" ht="22.5">
      <c r="A119" s="2"/>
      <c r="B119" s="7" t="s">
        <v>314</v>
      </c>
      <c r="C119" s="15">
        <v>3</v>
      </c>
      <c r="D119" s="15">
        <v>9</v>
      </c>
      <c r="E119" s="16" t="s">
        <v>313</v>
      </c>
      <c r="F119" s="17">
        <v>0</v>
      </c>
      <c r="G119" s="32">
        <v>5190.3</v>
      </c>
    </row>
    <row r="120" spans="1:7" ht="22.5">
      <c r="A120" s="2"/>
      <c r="B120" s="7" t="s">
        <v>23</v>
      </c>
      <c r="C120" s="15">
        <v>3</v>
      </c>
      <c r="D120" s="15">
        <v>9</v>
      </c>
      <c r="E120" s="16" t="s">
        <v>313</v>
      </c>
      <c r="F120" s="17" t="s">
        <v>22</v>
      </c>
      <c r="G120" s="32">
        <v>3930.3</v>
      </c>
    </row>
    <row r="121" spans="1:7">
      <c r="A121" s="2"/>
      <c r="B121" s="7" t="s">
        <v>3</v>
      </c>
      <c r="C121" s="15">
        <v>3</v>
      </c>
      <c r="D121" s="15">
        <v>9</v>
      </c>
      <c r="E121" s="16" t="s">
        <v>313</v>
      </c>
      <c r="F121" s="17" t="s">
        <v>2</v>
      </c>
      <c r="G121" s="32">
        <v>1260</v>
      </c>
    </row>
    <row r="122" spans="1:7">
      <c r="A122" s="2"/>
      <c r="B122" s="7" t="s">
        <v>312</v>
      </c>
      <c r="C122" s="15">
        <v>4</v>
      </c>
      <c r="D122" s="15">
        <v>0</v>
      </c>
      <c r="E122" s="16">
        <v>0</v>
      </c>
      <c r="F122" s="17">
        <v>0</v>
      </c>
      <c r="G122" s="32">
        <f>173717.9+1526</f>
        <v>175243.9</v>
      </c>
    </row>
    <row r="123" spans="1:7">
      <c r="A123" s="2"/>
      <c r="B123" s="7" t="s">
        <v>311</v>
      </c>
      <c r="C123" s="15">
        <v>4</v>
      </c>
      <c r="D123" s="15">
        <v>8</v>
      </c>
      <c r="E123" s="16">
        <v>0</v>
      </c>
      <c r="F123" s="17">
        <v>0</v>
      </c>
      <c r="G123" s="32">
        <v>40987.4</v>
      </c>
    </row>
    <row r="124" spans="1:7" ht="33.75">
      <c r="A124" s="2"/>
      <c r="B124" s="7" t="s">
        <v>20</v>
      </c>
      <c r="C124" s="15">
        <v>4</v>
      </c>
      <c r="D124" s="15">
        <v>8</v>
      </c>
      <c r="E124" s="16" t="s">
        <v>19</v>
      </c>
      <c r="F124" s="17">
        <v>0</v>
      </c>
      <c r="G124" s="32">
        <v>1941.8</v>
      </c>
    </row>
    <row r="125" spans="1:7">
      <c r="A125" s="2"/>
      <c r="B125" s="7" t="s">
        <v>18</v>
      </c>
      <c r="C125" s="15">
        <v>4</v>
      </c>
      <c r="D125" s="15">
        <v>8</v>
      </c>
      <c r="E125" s="16" t="s">
        <v>17</v>
      </c>
      <c r="F125" s="17">
        <v>0</v>
      </c>
      <c r="G125" s="32">
        <v>1941.8</v>
      </c>
    </row>
    <row r="126" spans="1:7" ht="33.75">
      <c r="A126" s="2"/>
      <c r="B126" s="7" t="s">
        <v>16</v>
      </c>
      <c r="C126" s="15">
        <v>4</v>
      </c>
      <c r="D126" s="15">
        <v>8</v>
      </c>
      <c r="E126" s="16" t="s">
        <v>14</v>
      </c>
      <c r="F126" s="17">
        <v>0</v>
      </c>
      <c r="G126" s="32">
        <v>1941.8</v>
      </c>
    </row>
    <row r="127" spans="1:7" ht="22.5">
      <c r="A127" s="2"/>
      <c r="B127" s="7" t="s">
        <v>23</v>
      </c>
      <c r="C127" s="15">
        <v>4</v>
      </c>
      <c r="D127" s="15">
        <v>8</v>
      </c>
      <c r="E127" s="16" t="s">
        <v>14</v>
      </c>
      <c r="F127" s="17" t="s">
        <v>22</v>
      </c>
      <c r="G127" s="32">
        <v>1827.8</v>
      </c>
    </row>
    <row r="128" spans="1:7">
      <c r="A128" s="2"/>
      <c r="B128" s="7" t="s">
        <v>3</v>
      </c>
      <c r="C128" s="15">
        <v>4</v>
      </c>
      <c r="D128" s="15">
        <v>8</v>
      </c>
      <c r="E128" s="16" t="s">
        <v>14</v>
      </c>
      <c r="F128" s="17" t="s">
        <v>2</v>
      </c>
      <c r="G128" s="32">
        <v>114</v>
      </c>
    </row>
    <row r="129" spans="1:7" ht="22.5">
      <c r="A129" s="2"/>
      <c r="B129" s="7" t="s">
        <v>297</v>
      </c>
      <c r="C129" s="15">
        <v>4</v>
      </c>
      <c r="D129" s="15">
        <v>8</v>
      </c>
      <c r="E129" s="16" t="s">
        <v>296</v>
      </c>
      <c r="F129" s="17">
        <v>0</v>
      </c>
      <c r="G129" s="32">
        <v>39045.599999999999</v>
      </c>
    </row>
    <row r="130" spans="1:7" ht="22.5">
      <c r="A130" s="2"/>
      <c r="B130" s="7" t="s">
        <v>295</v>
      </c>
      <c r="C130" s="15">
        <v>4</v>
      </c>
      <c r="D130" s="15">
        <v>8</v>
      </c>
      <c r="E130" s="16" t="s">
        <v>294</v>
      </c>
      <c r="F130" s="17">
        <v>0</v>
      </c>
      <c r="G130" s="32">
        <v>245</v>
      </c>
    </row>
    <row r="131" spans="1:7" ht="22.5">
      <c r="A131" s="2"/>
      <c r="B131" s="7" t="s">
        <v>23</v>
      </c>
      <c r="C131" s="15">
        <v>4</v>
      </c>
      <c r="D131" s="15">
        <v>8</v>
      </c>
      <c r="E131" s="16" t="s">
        <v>294</v>
      </c>
      <c r="F131" s="17" t="s">
        <v>22</v>
      </c>
      <c r="G131" s="32">
        <v>245</v>
      </c>
    </row>
    <row r="132" spans="1:7" ht="22.5">
      <c r="A132" s="2"/>
      <c r="B132" s="7" t="s">
        <v>310</v>
      </c>
      <c r="C132" s="15">
        <v>4</v>
      </c>
      <c r="D132" s="15">
        <v>8</v>
      </c>
      <c r="E132" s="16" t="s">
        <v>309</v>
      </c>
      <c r="F132" s="17">
        <v>0</v>
      </c>
      <c r="G132" s="32">
        <v>38800.6</v>
      </c>
    </row>
    <row r="133" spans="1:7" ht="22.5">
      <c r="A133" s="2"/>
      <c r="B133" s="7" t="s">
        <v>23</v>
      </c>
      <c r="C133" s="15">
        <v>4</v>
      </c>
      <c r="D133" s="15">
        <v>8</v>
      </c>
      <c r="E133" s="16" t="s">
        <v>309</v>
      </c>
      <c r="F133" s="17" t="s">
        <v>22</v>
      </c>
      <c r="G133" s="32">
        <v>38800.6</v>
      </c>
    </row>
    <row r="134" spans="1:7">
      <c r="A134" s="2"/>
      <c r="B134" s="7" t="s">
        <v>308</v>
      </c>
      <c r="C134" s="15">
        <v>4</v>
      </c>
      <c r="D134" s="15">
        <v>9</v>
      </c>
      <c r="E134" s="16">
        <v>0</v>
      </c>
      <c r="F134" s="17">
        <v>0</v>
      </c>
      <c r="G134" s="32">
        <f>74586.7+1526</f>
        <v>76112.7</v>
      </c>
    </row>
    <row r="135" spans="1:7" ht="22.5">
      <c r="A135" s="2"/>
      <c r="B135" s="7" t="s">
        <v>307</v>
      </c>
      <c r="C135" s="15">
        <v>4</v>
      </c>
      <c r="D135" s="15">
        <v>9</v>
      </c>
      <c r="E135" s="16" t="s">
        <v>306</v>
      </c>
      <c r="F135" s="17">
        <v>0</v>
      </c>
      <c r="G135" s="32">
        <v>72506.2</v>
      </c>
    </row>
    <row r="136" spans="1:7">
      <c r="A136" s="2"/>
      <c r="B136" s="7" t="s">
        <v>305</v>
      </c>
      <c r="C136" s="15">
        <v>4</v>
      </c>
      <c r="D136" s="15">
        <v>9</v>
      </c>
      <c r="E136" s="16" t="s">
        <v>304</v>
      </c>
      <c r="F136" s="17">
        <v>0</v>
      </c>
      <c r="G136" s="32">
        <v>72506.2</v>
      </c>
    </row>
    <row r="137" spans="1:7" ht="22.5">
      <c r="A137" s="2"/>
      <c r="B137" s="7" t="s">
        <v>303</v>
      </c>
      <c r="C137" s="15">
        <v>4</v>
      </c>
      <c r="D137" s="15">
        <v>9</v>
      </c>
      <c r="E137" s="16" t="s">
        <v>302</v>
      </c>
      <c r="F137" s="17">
        <v>0</v>
      </c>
      <c r="G137" s="32">
        <v>31822.1</v>
      </c>
    </row>
    <row r="138" spans="1:7" ht="22.5">
      <c r="A138" s="2"/>
      <c r="B138" s="7" t="s">
        <v>23</v>
      </c>
      <c r="C138" s="15">
        <v>4</v>
      </c>
      <c r="D138" s="15">
        <v>9</v>
      </c>
      <c r="E138" s="16" t="s">
        <v>302</v>
      </c>
      <c r="F138" s="17" t="s">
        <v>22</v>
      </c>
      <c r="G138" s="32">
        <v>31822.1</v>
      </c>
    </row>
    <row r="139" spans="1:7" ht="33.75">
      <c r="A139" s="2"/>
      <c r="B139" s="7" t="s">
        <v>301</v>
      </c>
      <c r="C139" s="15">
        <v>4</v>
      </c>
      <c r="D139" s="15">
        <v>9</v>
      </c>
      <c r="E139" s="16" t="s">
        <v>300</v>
      </c>
      <c r="F139" s="17">
        <v>0</v>
      </c>
      <c r="G139" s="32">
        <v>32629.200000000001</v>
      </c>
    </row>
    <row r="140" spans="1:7" ht="22.5">
      <c r="A140" s="2"/>
      <c r="B140" s="7" t="s">
        <v>23</v>
      </c>
      <c r="C140" s="15">
        <v>4</v>
      </c>
      <c r="D140" s="15">
        <v>9</v>
      </c>
      <c r="E140" s="16" t="s">
        <v>300</v>
      </c>
      <c r="F140" s="17" t="s">
        <v>22</v>
      </c>
      <c r="G140" s="32">
        <v>23476</v>
      </c>
    </row>
    <row r="141" spans="1:7" ht="22.5">
      <c r="A141" s="2"/>
      <c r="B141" s="7" t="s">
        <v>178</v>
      </c>
      <c r="C141" s="15">
        <v>4</v>
      </c>
      <c r="D141" s="15">
        <v>9</v>
      </c>
      <c r="E141" s="16" t="s">
        <v>300</v>
      </c>
      <c r="F141" s="17" t="s">
        <v>177</v>
      </c>
      <c r="G141" s="32">
        <v>194.9</v>
      </c>
    </row>
    <row r="142" spans="1:7">
      <c r="A142" s="2"/>
      <c r="B142" s="7" t="s">
        <v>3</v>
      </c>
      <c r="C142" s="15">
        <v>4</v>
      </c>
      <c r="D142" s="15">
        <v>9</v>
      </c>
      <c r="E142" s="16" t="s">
        <v>300</v>
      </c>
      <c r="F142" s="17" t="s">
        <v>2</v>
      </c>
      <c r="G142" s="32">
        <v>8958.2999999999993</v>
      </c>
    </row>
    <row r="143" spans="1:7" ht="33.75">
      <c r="A143" s="2"/>
      <c r="B143" s="7" t="s">
        <v>299</v>
      </c>
      <c r="C143" s="15">
        <v>4</v>
      </c>
      <c r="D143" s="15">
        <v>9</v>
      </c>
      <c r="E143" s="16" t="s">
        <v>298</v>
      </c>
      <c r="F143" s="17">
        <v>0</v>
      </c>
      <c r="G143" s="32">
        <v>8054.9</v>
      </c>
    </row>
    <row r="144" spans="1:7" ht="22.5">
      <c r="A144" s="2"/>
      <c r="B144" s="7" t="s">
        <v>23</v>
      </c>
      <c r="C144" s="15">
        <v>4</v>
      </c>
      <c r="D144" s="15">
        <v>9</v>
      </c>
      <c r="E144" s="16" t="s">
        <v>298</v>
      </c>
      <c r="F144" s="17" t="s">
        <v>22</v>
      </c>
      <c r="G144" s="32">
        <v>8054.9</v>
      </c>
    </row>
    <row r="145" spans="1:7" ht="22.5">
      <c r="A145" s="2"/>
      <c r="B145" s="7" t="s">
        <v>54</v>
      </c>
      <c r="C145" s="15">
        <v>4</v>
      </c>
      <c r="D145" s="15">
        <v>9</v>
      </c>
      <c r="E145" s="16" t="s">
        <v>79</v>
      </c>
      <c r="F145" s="17"/>
      <c r="G145" s="32">
        <v>1526</v>
      </c>
    </row>
    <row r="146" spans="1:7" ht="22.5">
      <c r="A146" s="2"/>
      <c r="B146" s="7" t="s">
        <v>80</v>
      </c>
      <c r="C146" s="15">
        <v>4</v>
      </c>
      <c r="D146" s="15">
        <v>9</v>
      </c>
      <c r="E146" s="16" t="s">
        <v>77</v>
      </c>
      <c r="F146" s="17"/>
      <c r="G146" s="32">
        <v>1526</v>
      </c>
    </row>
    <row r="147" spans="1:7" ht="33.75">
      <c r="A147" s="2"/>
      <c r="B147" s="7" t="s">
        <v>78</v>
      </c>
      <c r="C147" s="15">
        <v>4</v>
      </c>
      <c r="D147" s="15">
        <v>9</v>
      </c>
      <c r="E147" s="16" t="s">
        <v>77</v>
      </c>
      <c r="F147" s="17">
        <v>200</v>
      </c>
      <c r="G147" s="32">
        <v>1526</v>
      </c>
    </row>
    <row r="148" spans="1:7" ht="22.5">
      <c r="A148" s="2"/>
      <c r="B148" s="7" t="s">
        <v>297</v>
      </c>
      <c r="C148" s="15">
        <v>4</v>
      </c>
      <c r="D148" s="15">
        <v>9</v>
      </c>
      <c r="E148" s="16" t="s">
        <v>296</v>
      </c>
      <c r="F148" s="17">
        <v>0</v>
      </c>
      <c r="G148" s="32">
        <v>2080.5</v>
      </c>
    </row>
    <row r="149" spans="1:7" ht="22.5">
      <c r="A149" s="2"/>
      <c r="B149" s="7" t="s">
        <v>295</v>
      </c>
      <c r="C149" s="15">
        <v>4</v>
      </c>
      <c r="D149" s="15">
        <v>9</v>
      </c>
      <c r="E149" s="16" t="s">
        <v>294</v>
      </c>
      <c r="F149" s="17">
        <v>0</v>
      </c>
      <c r="G149" s="32">
        <v>2080.5</v>
      </c>
    </row>
    <row r="150" spans="1:7" ht="18.75" customHeight="1">
      <c r="A150" s="2"/>
      <c r="B150" s="7" t="s">
        <v>23</v>
      </c>
      <c r="C150" s="15">
        <v>4</v>
      </c>
      <c r="D150" s="15">
        <v>9</v>
      </c>
      <c r="E150" s="16" t="s">
        <v>294</v>
      </c>
      <c r="F150" s="17" t="s">
        <v>22</v>
      </c>
      <c r="G150" s="32">
        <v>2080.5</v>
      </c>
    </row>
    <row r="151" spans="1:7">
      <c r="A151" s="2"/>
      <c r="B151" s="7" t="s">
        <v>293</v>
      </c>
      <c r="C151" s="15">
        <v>4</v>
      </c>
      <c r="D151" s="15">
        <v>12</v>
      </c>
      <c r="E151" s="16">
        <v>0</v>
      </c>
      <c r="F151" s="17">
        <v>0</v>
      </c>
      <c r="G151" s="32">
        <v>58143.8</v>
      </c>
    </row>
    <row r="152" spans="1:7" ht="33.75">
      <c r="A152" s="2"/>
      <c r="B152" s="7" t="s">
        <v>38</v>
      </c>
      <c r="C152" s="15">
        <v>4</v>
      </c>
      <c r="D152" s="15">
        <v>12</v>
      </c>
      <c r="E152" s="16" t="s">
        <v>37</v>
      </c>
      <c r="F152" s="17">
        <v>0</v>
      </c>
      <c r="G152" s="32">
        <v>5951.8</v>
      </c>
    </row>
    <row r="153" spans="1:7" ht="22.5">
      <c r="A153" s="2"/>
      <c r="B153" s="7" t="s">
        <v>36</v>
      </c>
      <c r="C153" s="15">
        <v>4</v>
      </c>
      <c r="D153" s="15">
        <v>12</v>
      </c>
      <c r="E153" s="16" t="s">
        <v>35</v>
      </c>
      <c r="F153" s="17">
        <v>0</v>
      </c>
      <c r="G153" s="32">
        <v>2884.8</v>
      </c>
    </row>
    <row r="154" spans="1:7" ht="56.25">
      <c r="A154" s="2"/>
      <c r="B154" s="7" t="s">
        <v>292</v>
      </c>
      <c r="C154" s="15">
        <v>4</v>
      </c>
      <c r="D154" s="15">
        <v>12</v>
      </c>
      <c r="E154" s="16" t="s">
        <v>291</v>
      </c>
      <c r="F154" s="17">
        <v>0</v>
      </c>
      <c r="G154" s="32">
        <v>60</v>
      </c>
    </row>
    <row r="155" spans="1:7" ht="22.5">
      <c r="A155" s="2"/>
      <c r="B155" s="7" t="s">
        <v>23</v>
      </c>
      <c r="C155" s="15">
        <v>4</v>
      </c>
      <c r="D155" s="15">
        <v>12</v>
      </c>
      <c r="E155" s="16" t="s">
        <v>291</v>
      </c>
      <c r="F155" s="17" t="s">
        <v>22</v>
      </c>
      <c r="G155" s="32">
        <v>60</v>
      </c>
    </row>
    <row r="156" spans="1:7" ht="22.5">
      <c r="A156" s="2"/>
      <c r="B156" s="7" t="s">
        <v>34</v>
      </c>
      <c r="C156" s="15">
        <v>4</v>
      </c>
      <c r="D156" s="15">
        <v>12</v>
      </c>
      <c r="E156" s="16" t="s">
        <v>33</v>
      </c>
      <c r="F156" s="17">
        <v>0</v>
      </c>
      <c r="G156" s="32">
        <v>1324.8</v>
      </c>
    </row>
    <row r="157" spans="1:7" ht="22.5">
      <c r="A157" s="2"/>
      <c r="B157" s="7" t="s">
        <v>15</v>
      </c>
      <c r="C157" s="15">
        <v>4</v>
      </c>
      <c r="D157" s="15">
        <v>12</v>
      </c>
      <c r="E157" s="16" t="s">
        <v>33</v>
      </c>
      <c r="F157" s="17" t="s">
        <v>13</v>
      </c>
      <c r="G157" s="32">
        <v>1324.8</v>
      </c>
    </row>
    <row r="158" spans="1:7" ht="22.5">
      <c r="A158" s="2"/>
      <c r="B158" s="7" t="s">
        <v>290</v>
      </c>
      <c r="C158" s="15">
        <v>4</v>
      </c>
      <c r="D158" s="15">
        <v>12</v>
      </c>
      <c r="E158" s="16" t="s">
        <v>289</v>
      </c>
      <c r="F158" s="17">
        <v>0</v>
      </c>
      <c r="G158" s="32">
        <v>1500</v>
      </c>
    </row>
    <row r="159" spans="1:7" ht="22.5">
      <c r="A159" s="2"/>
      <c r="B159" s="7" t="s">
        <v>23</v>
      </c>
      <c r="C159" s="15">
        <v>4</v>
      </c>
      <c r="D159" s="15">
        <v>12</v>
      </c>
      <c r="E159" s="16" t="s">
        <v>289</v>
      </c>
      <c r="F159" s="17" t="s">
        <v>22</v>
      </c>
      <c r="G159" s="32">
        <v>1500</v>
      </c>
    </row>
    <row r="160" spans="1:7" ht="22.5">
      <c r="A160" s="2"/>
      <c r="B160" s="7" t="s">
        <v>288</v>
      </c>
      <c r="C160" s="15">
        <v>4</v>
      </c>
      <c r="D160" s="15">
        <v>12</v>
      </c>
      <c r="E160" s="16" t="s">
        <v>287</v>
      </c>
      <c r="F160" s="17">
        <v>0</v>
      </c>
      <c r="G160" s="32">
        <v>423</v>
      </c>
    </row>
    <row r="161" spans="1:7" ht="22.5">
      <c r="A161" s="2"/>
      <c r="B161" s="7" t="s">
        <v>286</v>
      </c>
      <c r="C161" s="15">
        <v>4</v>
      </c>
      <c r="D161" s="15">
        <v>12</v>
      </c>
      <c r="E161" s="16" t="s">
        <v>285</v>
      </c>
      <c r="F161" s="17">
        <v>0</v>
      </c>
      <c r="G161" s="32">
        <v>200</v>
      </c>
    </row>
    <row r="162" spans="1:7" ht="22.5">
      <c r="A162" s="2"/>
      <c r="B162" s="7" t="s">
        <v>23</v>
      </c>
      <c r="C162" s="15">
        <v>4</v>
      </c>
      <c r="D162" s="15">
        <v>12</v>
      </c>
      <c r="E162" s="16" t="s">
        <v>285</v>
      </c>
      <c r="F162" s="17" t="s">
        <v>22</v>
      </c>
      <c r="G162" s="32">
        <v>200</v>
      </c>
    </row>
    <row r="163" spans="1:7" ht="22.5">
      <c r="A163" s="2"/>
      <c r="B163" s="7" t="s">
        <v>284</v>
      </c>
      <c r="C163" s="15">
        <v>4</v>
      </c>
      <c r="D163" s="15">
        <v>12</v>
      </c>
      <c r="E163" s="16" t="s">
        <v>283</v>
      </c>
      <c r="F163" s="17">
        <v>0</v>
      </c>
      <c r="G163" s="32">
        <v>150</v>
      </c>
    </row>
    <row r="164" spans="1:7" ht="22.5">
      <c r="A164" s="2"/>
      <c r="B164" s="7" t="s">
        <v>23</v>
      </c>
      <c r="C164" s="15">
        <v>4</v>
      </c>
      <c r="D164" s="15">
        <v>12</v>
      </c>
      <c r="E164" s="16" t="s">
        <v>283</v>
      </c>
      <c r="F164" s="17" t="s">
        <v>22</v>
      </c>
      <c r="G164" s="32">
        <v>150</v>
      </c>
    </row>
    <row r="165" spans="1:7" ht="45">
      <c r="A165" s="2"/>
      <c r="B165" s="7" t="s">
        <v>282</v>
      </c>
      <c r="C165" s="15">
        <v>4</v>
      </c>
      <c r="D165" s="15">
        <v>12</v>
      </c>
      <c r="E165" s="16" t="s">
        <v>281</v>
      </c>
      <c r="F165" s="17">
        <v>0</v>
      </c>
      <c r="G165" s="32">
        <v>73</v>
      </c>
    </row>
    <row r="166" spans="1:7" ht="22.5">
      <c r="A166" s="2"/>
      <c r="B166" s="7" t="s">
        <v>23</v>
      </c>
      <c r="C166" s="15">
        <v>4</v>
      </c>
      <c r="D166" s="15">
        <v>12</v>
      </c>
      <c r="E166" s="16" t="s">
        <v>281</v>
      </c>
      <c r="F166" s="17" t="s">
        <v>22</v>
      </c>
      <c r="G166" s="32">
        <v>73</v>
      </c>
    </row>
    <row r="167" spans="1:7">
      <c r="A167" s="2"/>
      <c r="B167" s="7" t="s">
        <v>158</v>
      </c>
      <c r="C167" s="15">
        <v>4</v>
      </c>
      <c r="D167" s="15">
        <v>12</v>
      </c>
      <c r="E167" s="16" t="s">
        <v>157</v>
      </c>
      <c r="F167" s="17">
        <v>0</v>
      </c>
      <c r="G167" s="32">
        <v>2644</v>
      </c>
    </row>
    <row r="168" spans="1:7" ht="33.75">
      <c r="A168" s="2"/>
      <c r="B168" s="7" t="s">
        <v>280</v>
      </c>
      <c r="C168" s="15">
        <v>4</v>
      </c>
      <c r="D168" s="15">
        <v>12</v>
      </c>
      <c r="E168" s="16" t="s">
        <v>279</v>
      </c>
      <c r="F168" s="17">
        <v>0</v>
      </c>
      <c r="G168" s="32">
        <v>1800</v>
      </c>
    </row>
    <row r="169" spans="1:7" ht="22.5">
      <c r="A169" s="2"/>
      <c r="B169" s="7" t="s">
        <v>23</v>
      </c>
      <c r="C169" s="15">
        <v>4</v>
      </c>
      <c r="D169" s="15">
        <v>12</v>
      </c>
      <c r="E169" s="16" t="s">
        <v>279</v>
      </c>
      <c r="F169" s="17" t="s">
        <v>22</v>
      </c>
      <c r="G169" s="32">
        <v>1800</v>
      </c>
    </row>
    <row r="170" spans="1:7" ht="33.75">
      <c r="A170" s="2"/>
      <c r="B170" s="7" t="s">
        <v>278</v>
      </c>
      <c r="C170" s="15">
        <v>4</v>
      </c>
      <c r="D170" s="15">
        <v>12</v>
      </c>
      <c r="E170" s="16" t="s">
        <v>277</v>
      </c>
      <c r="F170" s="17">
        <v>0</v>
      </c>
      <c r="G170" s="32">
        <v>93</v>
      </c>
    </row>
    <row r="171" spans="1:7" ht="22.5">
      <c r="A171" s="2"/>
      <c r="B171" s="7" t="s">
        <v>23</v>
      </c>
      <c r="C171" s="15">
        <v>4</v>
      </c>
      <c r="D171" s="15">
        <v>12</v>
      </c>
      <c r="E171" s="16" t="s">
        <v>277</v>
      </c>
      <c r="F171" s="17" t="s">
        <v>22</v>
      </c>
      <c r="G171" s="32">
        <v>93</v>
      </c>
    </row>
    <row r="172" spans="1:7" ht="33.75">
      <c r="A172" s="2"/>
      <c r="B172" s="7" t="s">
        <v>276</v>
      </c>
      <c r="C172" s="15">
        <v>4</v>
      </c>
      <c r="D172" s="15">
        <v>12</v>
      </c>
      <c r="E172" s="16" t="s">
        <v>275</v>
      </c>
      <c r="F172" s="17">
        <v>0</v>
      </c>
      <c r="G172" s="32">
        <v>651</v>
      </c>
    </row>
    <row r="173" spans="1:7" ht="33.75">
      <c r="A173" s="2"/>
      <c r="B173" s="7" t="s">
        <v>45</v>
      </c>
      <c r="C173" s="15">
        <v>4</v>
      </c>
      <c r="D173" s="15">
        <v>12</v>
      </c>
      <c r="E173" s="16" t="s">
        <v>275</v>
      </c>
      <c r="F173" s="17" t="s">
        <v>44</v>
      </c>
      <c r="G173" s="32">
        <v>500</v>
      </c>
    </row>
    <row r="174" spans="1:7" ht="22.5">
      <c r="A174" s="2"/>
      <c r="B174" s="7" t="s">
        <v>23</v>
      </c>
      <c r="C174" s="15">
        <v>4</v>
      </c>
      <c r="D174" s="15">
        <v>12</v>
      </c>
      <c r="E174" s="16" t="s">
        <v>275</v>
      </c>
      <c r="F174" s="17" t="s">
        <v>22</v>
      </c>
      <c r="G174" s="32">
        <v>151</v>
      </c>
    </row>
    <row r="175" spans="1:7" ht="33.75">
      <c r="A175" s="2"/>
      <c r="B175" s="7" t="s">
        <v>274</v>
      </c>
      <c r="C175" s="15">
        <v>4</v>
      </c>
      <c r="D175" s="15">
        <v>12</v>
      </c>
      <c r="E175" s="16" t="s">
        <v>273</v>
      </c>
      <c r="F175" s="17">
        <v>0</v>
      </c>
      <c r="G175" s="32">
        <v>100</v>
      </c>
    </row>
    <row r="176" spans="1:7" ht="22.5">
      <c r="A176" s="2"/>
      <c r="B176" s="7" t="s">
        <v>23</v>
      </c>
      <c r="C176" s="15">
        <v>4</v>
      </c>
      <c r="D176" s="15">
        <v>12</v>
      </c>
      <c r="E176" s="16" t="s">
        <v>273</v>
      </c>
      <c r="F176" s="17" t="s">
        <v>22</v>
      </c>
      <c r="G176" s="32">
        <v>100</v>
      </c>
    </row>
    <row r="177" spans="1:7" ht="33.75">
      <c r="A177" s="2"/>
      <c r="B177" s="7" t="s">
        <v>195</v>
      </c>
      <c r="C177" s="15">
        <v>4</v>
      </c>
      <c r="D177" s="15">
        <v>12</v>
      </c>
      <c r="E177" s="16" t="s">
        <v>194</v>
      </c>
      <c r="F177" s="17">
        <v>0</v>
      </c>
      <c r="G177" s="32">
        <v>13682.6</v>
      </c>
    </row>
    <row r="178" spans="1:7">
      <c r="A178" s="2"/>
      <c r="B178" s="7" t="s">
        <v>272</v>
      </c>
      <c r="C178" s="15">
        <v>4</v>
      </c>
      <c r="D178" s="15">
        <v>12</v>
      </c>
      <c r="E178" s="16" t="s">
        <v>271</v>
      </c>
      <c r="F178" s="17">
        <v>0</v>
      </c>
      <c r="G178" s="32">
        <v>1550</v>
      </c>
    </row>
    <row r="179" spans="1:7" ht="22.5">
      <c r="A179" s="2"/>
      <c r="B179" s="7" t="s">
        <v>270</v>
      </c>
      <c r="C179" s="15">
        <v>4</v>
      </c>
      <c r="D179" s="15">
        <v>12</v>
      </c>
      <c r="E179" s="16" t="s">
        <v>269</v>
      </c>
      <c r="F179" s="17">
        <v>0</v>
      </c>
      <c r="G179" s="32">
        <v>100</v>
      </c>
    </row>
    <row r="180" spans="1:7" ht="22.5">
      <c r="A180" s="2"/>
      <c r="B180" s="7" t="s">
        <v>23</v>
      </c>
      <c r="C180" s="15">
        <v>4</v>
      </c>
      <c r="D180" s="15">
        <v>12</v>
      </c>
      <c r="E180" s="16" t="s">
        <v>269</v>
      </c>
      <c r="F180" s="17" t="s">
        <v>22</v>
      </c>
      <c r="G180" s="32">
        <v>100</v>
      </c>
    </row>
    <row r="181" spans="1:7" ht="22.5">
      <c r="A181" s="2"/>
      <c r="B181" s="7" t="s">
        <v>268</v>
      </c>
      <c r="C181" s="15">
        <v>4</v>
      </c>
      <c r="D181" s="15">
        <v>12</v>
      </c>
      <c r="E181" s="16" t="s">
        <v>267</v>
      </c>
      <c r="F181" s="17">
        <v>0</v>
      </c>
      <c r="G181" s="32">
        <v>1200</v>
      </c>
    </row>
    <row r="182" spans="1:7" ht="22.5">
      <c r="A182" s="2"/>
      <c r="B182" s="7" t="s">
        <v>23</v>
      </c>
      <c r="C182" s="15">
        <v>4</v>
      </c>
      <c r="D182" s="15">
        <v>12</v>
      </c>
      <c r="E182" s="16" t="s">
        <v>267</v>
      </c>
      <c r="F182" s="17" t="s">
        <v>22</v>
      </c>
      <c r="G182" s="32">
        <v>1200</v>
      </c>
    </row>
    <row r="183" spans="1:7" ht="22.5">
      <c r="A183" s="2"/>
      <c r="B183" s="7" t="s">
        <v>266</v>
      </c>
      <c r="C183" s="15">
        <v>4</v>
      </c>
      <c r="D183" s="15">
        <v>12</v>
      </c>
      <c r="E183" s="16" t="s">
        <v>265</v>
      </c>
      <c r="F183" s="17">
        <v>0</v>
      </c>
      <c r="G183" s="32">
        <v>250</v>
      </c>
    </row>
    <row r="184" spans="1:7" ht="22.5">
      <c r="A184" s="2"/>
      <c r="B184" s="7" t="s">
        <v>23</v>
      </c>
      <c r="C184" s="15">
        <v>4</v>
      </c>
      <c r="D184" s="15">
        <v>12</v>
      </c>
      <c r="E184" s="16" t="s">
        <v>265</v>
      </c>
      <c r="F184" s="17" t="s">
        <v>22</v>
      </c>
      <c r="G184" s="32">
        <v>250</v>
      </c>
    </row>
    <row r="185" spans="1:7">
      <c r="A185" s="2"/>
      <c r="B185" s="7" t="s">
        <v>264</v>
      </c>
      <c r="C185" s="15">
        <v>4</v>
      </c>
      <c r="D185" s="15">
        <v>12</v>
      </c>
      <c r="E185" s="16" t="s">
        <v>263</v>
      </c>
      <c r="F185" s="17">
        <v>0</v>
      </c>
      <c r="G185" s="32">
        <v>1340</v>
      </c>
    </row>
    <row r="186" spans="1:7" ht="45">
      <c r="A186" s="2"/>
      <c r="B186" s="7" t="s">
        <v>262</v>
      </c>
      <c r="C186" s="15">
        <v>4</v>
      </c>
      <c r="D186" s="15">
        <v>12</v>
      </c>
      <c r="E186" s="16" t="s">
        <v>261</v>
      </c>
      <c r="F186" s="17">
        <v>0</v>
      </c>
      <c r="G186" s="32">
        <v>500</v>
      </c>
    </row>
    <row r="187" spans="1:7">
      <c r="A187" s="2"/>
      <c r="B187" s="7" t="s">
        <v>3</v>
      </c>
      <c r="C187" s="15">
        <v>4</v>
      </c>
      <c r="D187" s="15">
        <v>12</v>
      </c>
      <c r="E187" s="16" t="s">
        <v>261</v>
      </c>
      <c r="F187" s="17" t="s">
        <v>2</v>
      </c>
      <c r="G187" s="32">
        <v>500</v>
      </c>
    </row>
    <row r="188" spans="1:7" ht="33.75">
      <c r="A188" s="2"/>
      <c r="B188" s="7" t="s">
        <v>260</v>
      </c>
      <c r="C188" s="15">
        <v>4</v>
      </c>
      <c r="D188" s="15">
        <v>12</v>
      </c>
      <c r="E188" s="16" t="s">
        <v>259</v>
      </c>
      <c r="F188" s="17">
        <v>0</v>
      </c>
      <c r="G188" s="32">
        <v>600</v>
      </c>
    </row>
    <row r="189" spans="1:7">
      <c r="A189" s="2"/>
      <c r="B189" s="7" t="s">
        <v>3</v>
      </c>
      <c r="C189" s="15">
        <v>4</v>
      </c>
      <c r="D189" s="15">
        <v>12</v>
      </c>
      <c r="E189" s="16" t="s">
        <v>259</v>
      </c>
      <c r="F189" s="17" t="s">
        <v>2</v>
      </c>
      <c r="G189" s="32">
        <v>600</v>
      </c>
    </row>
    <row r="190" spans="1:7" ht="22.5">
      <c r="A190" s="2"/>
      <c r="B190" s="7" t="s">
        <v>258</v>
      </c>
      <c r="C190" s="15">
        <v>4</v>
      </c>
      <c r="D190" s="15">
        <v>12</v>
      </c>
      <c r="E190" s="16" t="s">
        <v>257</v>
      </c>
      <c r="F190" s="17">
        <v>0</v>
      </c>
      <c r="G190" s="32">
        <v>240</v>
      </c>
    </row>
    <row r="191" spans="1:7">
      <c r="A191" s="2"/>
      <c r="B191" s="7" t="s">
        <v>3</v>
      </c>
      <c r="C191" s="15">
        <v>4</v>
      </c>
      <c r="D191" s="15">
        <v>12</v>
      </c>
      <c r="E191" s="16" t="s">
        <v>257</v>
      </c>
      <c r="F191" s="17" t="s">
        <v>2</v>
      </c>
      <c r="G191" s="32">
        <v>240</v>
      </c>
    </row>
    <row r="192" spans="1:7">
      <c r="A192" s="2"/>
      <c r="B192" s="7" t="s">
        <v>193</v>
      </c>
      <c r="C192" s="15">
        <v>4</v>
      </c>
      <c r="D192" s="15">
        <v>12</v>
      </c>
      <c r="E192" s="16" t="s">
        <v>192</v>
      </c>
      <c r="F192" s="17">
        <v>0</v>
      </c>
      <c r="G192" s="32">
        <v>10792.6</v>
      </c>
    </row>
    <row r="193" spans="1:7">
      <c r="A193" s="2"/>
      <c r="B193" s="7" t="s">
        <v>256</v>
      </c>
      <c r="C193" s="15">
        <v>4</v>
      </c>
      <c r="D193" s="15">
        <v>12</v>
      </c>
      <c r="E193" s="16" t="s">
        <v>255</v>
      </c>
      <c r="F193" s="17">
        <v>0</v>
      </c>
      <c r="G193" s="32">
        <v>700</v>
      </c>
    </row>
    <row r="194" spans="1:7" ht="22.5">
      <c r="A194" s="2"/>
      <c r="B194" s="7" t="s">
        <v>23</v>
      </c>
      <c r="C194" s="15">
        <v>4</v>
      </c>
      <c r="D194" s="15">
        <v>12</v>
      </c>
      <c r="E194" s="16" t="s">
        <v>255</v>
      </c>
      <c r="F194" s="17" t="s">
        <v>22</v>
      </c>
      <c r="G194" s="32">
        <v>700</v>
      </c>
    </row>
    <row r="195" spans="1:7" ht="22.5">
      <c r="A195" s="2"/>
      <c r="B195" s="7" t="s">
        <v>254</v>
      </c>
      <c r="C195" s="15">
        <v>4</v>
      </c>
      <c r="D195" s="15">
        <v>12</v>
      </c>
      <c r="E195" s="16" t="s">
        <v>253</v>
      </c>
      <c r="F195" s="17">
        <v>0</v>
      </c>
      <c r="G195" s="32">
        <v>1465.1</v>
      </c>
    </row>
    <row r="196" spans="1:7" ht="22.5">
      <c r="A196" s="2"/>
      <c r="B196" s="7" t="s">
        <v>23</v>
      </c>
      <c r="C196" s="15">
        <v>4</v>
      </c>
      <c r="D196" s="15">
        <v>12</v>
      </c>
      <c r="E196" s="16" t="s">
        <v>253</v>
      </c>
      <c r="F196" s="17" t="s">
        <v>22</v>
      </c>
      <c r="G196" s="32">
        <v>1465.1</v>
      </c>
    </row>
    <row r="197" spans="1:7" ht="22.5">
      <c r="A197" s="2"/>
      <c r="B197" s="7" t="s">
        <v>191</v>
      </c>
      <c r="C197" s="15">
        <v>4</v>
      </c>
      <c r="D197" s="15">
        <v>12</v>
      </c>
      <c r="E197" s="16" t="s">
        <v>190</v>
      </c>
      <c r="F197" s="17">
        <v>0</v>
      </c>
      <c r="G197" s="32">
        <v>3533.5</v>
      </c>
    </row>
    <row r="198" spans="1:7" ht="22.5">
      <c r="A198" s="2"/>
      <c r="B198" s="7" t="s">
        <v>23</v>
      </c>
      <c r="C198" s="15">
        <v>4</v>
      </c>
      <c r="D198" s="15">
        <v>12</v>
      </c>
      <c r="E198" s="16" t="s">
        <v>190</v>
      </c>
      <c r="F198" s="17" t="s">
        <v>22</v>
      </c>
      <c r="G198" s="32">
        <v>3505.5</v>
      </c>
    </row>
    <row r="199" spans="1:7">
      <c r="A199" s="2"/>
      <c r="B199" s="7" t="s">
        <v>3</v>
      </c>
      <c r="C199" s="15">
        <v>4</v>
      </c>
      <c r="D199" s="15">
        <v>12</v>
      </c>
      <c r="E199" s="16" t="s">
        <v>190</v>
      </c>
      <c r="F199" s="17" t="s">
        <v>2</v>
      </c>
      <c r="G199" s="32">
        <v>28</v>
      </c>
    </row>
    <row r="200" spans="1:7" ht="22.5">
      <c r="A200" s="2"/>
      <c r="B200" s="7" t="s">
        <v>252</v>
      </c>
      <c r="C200" s="15">
        <v>4</v>
      </c>
      <c r="D200" s="15">
        <v>12</v>
      </c>
      <c r="E200" s="16" t="s">
        <v>251</v>
      </c>
      <c r="F200" s="17">
        <v>0</v>
      </c>
      <c r="G200" s="32">
        <v>2500</v>
      </c>
    </row>
    <row r="201" spans="1:7" ht="22.5">
      <c r="A201" s="2"/>
      <c r="B201" s="7" t="s">
        <v>23</v>
      </c>
      <c r="C201" s="15">
        <v>4</v>
      </c>
      <c r="D201" s="15">
        <v>12</v>
      </c>
      <c r="E201" s="16" t="s">
        <v>251</v>
      </c>
      <c r="F201" s="17" t="s">
        <v>22</v>
      </c>
      <c r="G201" s="32">
        <v>2500</v>
      </c>
    </row>
    <row r="202" spans="1:7">
      <c r="A202" s="2"/>
      <c r="B202" s="7" t="s">
        <v>250</v>
      </c>
      <c r="C202" s="15">
        <v>4</v>
      </c>
      <c r="D202" s="15">
        <v>12</v>
      </c>
      <c r="E202" s="16" t="s">
        <v>249</v>
      </c>
      <c r="F202" s="17">
        <v>0</v>
      </c>
      <c r="G202" s="32">
        <v>2502</v>
      </c>
    </row>
    <row r="203" spans="1:7" ht="22.5">
      <c r="A203" s="2"/>
      <c r="B203" s="7" t="s">
        <v>23</v>
      </c>
      <c r="C203" s="15">
        <v>4</v>
      </c>
      <c r="D203" s="15">
        <v>12</v>
      </c>
      <c r="E203" s="16" t="s">
        <v>249</v>
      </c>
      <c r="F203" s="17" t="s">
        <v>22</v>
      </c>
      <c r="G203" s="32">
        <v>2502</v>
      </c>
    </row>
    <row r="204" spans="1:7" ht="22.5">
      <c r="A204" s="2"/>
      <c r="B204" s="7" t="s">
        <v>248</v>
      </c>
      <c r="C204" s="15">
        <v>4</v>
      </c>
      <c r="D204" s="15">
        <v>12</v>
      </c>
      <c r="E204" s="16" t="s">
        <v>247</v>
      </c>
      <c r="F204" s="17">
        <v>0</v>
      </c>
      <c r="G204" s="32">
        <v>92</v>
      </c>
    </row>
    <row r="205" spans="1:7" ht="22.5">
      <c r="A205" s="2"/>
      <c r="B205" s="7" t="s">
        <v>23</v>
      </c>
      <c r="C205" s="15">
        <v>4</v>
      </c>
      <c r="D205" s="15">
        <v>12</v>
      </c>
      <c r="E205" s="16" t="s">
        <v>247</v>
      </c>
      <c r="F205" s="17" t="s">
        <v>22</v>
      </c>
      <c r="G205" s="32">
        <v>92</v>
      </c>
    </row>
    <row r="206" spans="1:7" ht="33.75">
      <c r="A206" s="2"/>
      <c r="B206" s="7" t="s">
        <v>32</v>
      </c>
      <c r="C206" s="15">
        <v>4</v>
      </c>
      <c r="D206" s="15">
        <v>12</v>
      </c>
      <c r="E206" s="16" t="s">
        <v>31</v>
      </c>
      <c r="F206" s="17">
        <v>0</v>
      </c>
      <c r="G206" s="32">
        <v>1403.9</v>
      </c>
    </row>
    <row r="207" spans="1:7">
      <c r="A207" s="2"/>
      <c r="B207" s="7" t="s">
        <v>30</v>
      </c>
      <c r="C207" s="15">
        <v>4</v>
      </c>
      <c r="D207" s="15">
        <v>12</v>
      </c>
      <c r="E207" s="16" t="s">
        <v>29</v>
      </c>
      <c r="F207" s="17">
        <v>0</v>
      </c>
      <c r="G207" s="32">
        <v>1403.9</v>
      </c>
    </row>
    <row r="208" spans="1:7" ht="33.75">
      <c r="A208" s="2"/>
      <c r="B208" s="7" t="s">
        <v>24</v>
      </c>
      <c r="C208" s="15">
        <v>4</v>
      </c>
      <c r="D208" s="15">
        <v>12</v>
      </c>
      <c r="E208" s="16" t="s">
        <v>21</v>
      </c>
      <c r="F208" s="17">
        <v>0</v>
      </c>
      <c r="G208" s="32">
        <v>1403.9</v>
      </c>
    </row>
    <row r="209" spans="1:7" ht="22.5">
      <c r="A209" s="2"/>
      <c r="B209" s="7" t="s">
        <v>23</v>
      </c>
      <c r="C209" s="15">
        <v>4</v>
      </c>
      <c r="D209" s="15">
        <v>12</v>
      </c>
      <c r="E209" s="16" t="s">
        <v>21</v>
      </c>
      <c r="F209" s="17" t="s">
        <v>22</v>
      </c>
      <c r="G209" s="32">
        <v>1403.9</v>
      </c>
    </row>
    <row r="210" spans="1:7" ht="33.75">
      <c r="A210" s="2"/>
      <c r="B210" s="7" t="s">
        <v>20</v>
      </c>
      <c r="C210" s="15">
        <v>4</v>
      </c>
      <c r="D210" s="15">
        <v>12</v>
      </c>
      <c r="E210" s="16" t="s">
        <v>19</v>
      </c>
      <c r="F210" s="17">
        <v>0</v>
      </c>
      <c r="G210" s="32">
        <v>37105.5</v>
      </c>
    </row>
    <row r="211" spans="1:7">
      <c r="A211" s="2"/>
      <c r="B211" s="7" t="s">
        <v>18</v>
      </c>
      <c r="C211" s="15">
        <v>4</v>
      </c>
      <c r="D211" s="15">
        <v>12</v>
      </c>
      <c r="E211" s="16" t="s">
        <v>17</v>
      </c>
      <c r="F211" s="17">
        <v>0</v>
      </c>
      <c r="G211" s="32">
        <v>29492.6</v>
      </c>
    </row>
    <row r="212" spans="1:7" ht="22.5">
      <c r="A212" s="2"/>
      <c r="B212" s="7" t="s">
        <v>246</v>
      </c>
      <c r="C212" s="15">
        <v>4</v>
      </c>
      <c r="D212" s="15">
        <v>12</v>
      </c>
      <c r="E212" s="16" t="s">
        <v>245</v>
      </c>
      <c r="F212" s="17">
        <v>0</v>
      </c>
      <c r="G212" s="32">
        <v>831</v>
      </c>
    </row>
    <row r="213" spans="1:7" ht="22.5">
      <c r="A213" s="2"/>
      <c r="B213" s="7" t="s">
        <v>23</v>
      </c>
      <c r="C213" s="15">
        <v>4</v>
      </c>
      <c r="D213" s="15">
        <v>12</v>
      </c>
      <c r="E213" s="16" t="s">
        <v>245</v>
      </c>
      <c r="F213" s="17" t="s">
        <v>22</v>
      </c>
      <c r="G213" s="32">
        <v>825</v>
      </c>
    </row>
    <row r="214" spans="1:7">
      <c r="A214" s="2"/>
      <c r="B214" s="7" t="s">
        <v>3</v>
      </c>
      <c r="C214" s="15">
        <v>4</v>
      </c>
      <c r="D214" s="15">
        <v>12</v>
      </c>
      <c r="E214" s="16" t="s">
        <v>245</v>
      </c>
      <c r="F214" s="17" t="s">
        <v>2</v>
      </c>
      <c r="G214" s="32">
        <v>6</v>
      </c>
    </row>
    <row r="215" spans="1:7" ht="33.75">
      <c r="A215" s="2"/>
      <c r="B215" s="7" t="s">
        <v>16</v>
      </c>
      <c r="C215" s="15">
        <v>4</v>
      </c>
      <c r="D215" s="15">
        <v>12</v>
      </c>
      <c r="E215" s="16" t="s">
        <v>14</v>
      </c>
      <c r="F215" s="17">
        <v>0</v>
      </c>
      <c r="G215" s="32">
        <v>28661.599999999999</v>
      </c>
    </row>
    <row r="216" spans="1:7" ht="22.5">
      <c r="A216" s="2"/>
      <c r="B216" s="7" t="s">
        <v>23</v>
      </c>
      <c r="C216" s="15">
        <v>4</v>
      </c>
      <c r="D216" s="15">
        <v>12</v>
      </c>
      <c r="E216" s="16" t="s">
        <v>14</v>
      </c>
      <c r="F216" s="17" t="s">
        <v>22</v>
      </c>
      <c r="G216" s="32">
        <v>151.30000000000001</v>
      </c>
    </row>
    <row r="217" spans="1:7" ht="22.5">
      <c r="A217" s="2"/>
      <c r="B217" s="7" t="s">
        <v>15</v>
      </c>
      <c r="C217" s="15">
        <v>4</v>
      </c>
      <c r="D217" s="15">
        <v>12</v>
      </c>
      <c r="E217" s="16" t="s">
        <v>14</v>
      </c>
      <c r="F217" s="17" t="s">
        <v>13</v>
      </c>
      <c r="G217" s="32">
        <v>28080.799999999999</v>
      </c>
    </row>
    <row r="218" spans="1:7">
      <c r="A218" s="2"/>
      <c r="B218" s="7" t="s">
        <v>3</v>
      </c>
      <c r="C218" s="15">
        <v>4</v>
      </c>
      <c r="D218" s="15">
        <v>12</v>
      </c>
      <c r="E218" s="16" t="s">
        <v>14</v>
      </c>
      <c r="F218" s="17" t="s">
        <v>2</v>
      </c>
      <c r="G218" s="32">
        <v>429.5</v>
      </c>
    </row>
    <row r="219" spans="1:7">
      <c r="A219" s="2"/>
      <c r="B219" s="7" t="s">
        <v>244</v>
      </c>
      <c r="C219" s="15">
        <v>4</v>
      </c>
      <c r="D219" s="15">
        <v>12</v>
      </c>
      <c r="E219" s="16" t="s">
        <v>243</v>
      </c>
      <c r="F219" s="17">
        <v>0</v>
      </c>
      <c r="G219" s="32">
        <v>6473</v>
      </c>
    </row>
    <row r="220" spans="1:7" ht="22.5">
      <c r="A220" s="2"/>
      <c r="B220" s="7" t="s">
        <v>242</v>
      </c>
      <c r="C220" s="15">
        <v>4</v>
      </c>
      <c r="D220" s="15">
        <v>12</v>
      </c>
      <c r="E220" s="16" t="s">
        <v>241</v>
      </c>
      <c r="F220" s="17">
        <v>0</v>
      </c>
      <c r="G220" s="32">
        <v>3323</v>
      </c>
    </row>
    <row r="221" spans="1:7" ht="22.5">
      <c r="A221" s="2"/>
      <c r="B221" s="7" t="s">
        <v>23</v>
      </c>
      <c r="C221" s="15">
        <v>4</v>
      </c>
      <c r="D221" s="15">
        <v>12</v>
      </c>
      <c r="E221" s="16" t="s">
        <v>241</v>
      </c>
      <c r="F221" s="17" t="s">
        <v>22</v>
      </c>
      <c r="G221" s="32">
        <v>3323</v>
      </c>
    </row>
    <row r="222" spans="1:7" ht="22.5">
      <c r="A222" s="2"/>
      <c r="B222" s="7" t="s">
        <v>240</v>
      </c>
      <c r="C222" s="15">
        <v>4</v>
      </c>
      <c r="D222" s="15">
        <v>12</v>
      </c>
      <c r="E222" s="16" t="s">
        <v>239</v>
      </c>
      <c r="F222" s="17">
        <v>0</v>
      </c>
      <c r="G222" s="32">
        <v>150</v>
      </c>
    </row>
    <row r="223" spans="1:7" ht="22.5">
      <c r="A223" s="2"/>
      <c r="B223" s="7" t="s">
        <v>23</v>
      </c>
      <c r="C223" s="15">
        <v>4</v>
      </c>
      <c r="D223" s="15">
        <v>12</v>
      </c>
      <c r="E223" s="16" t="s">
        <v>239</v>
      </c>
      <c r="F223" s="17" t="s">
        <v>22</v>
      </c>
      <c r="G223" s="32">
        <v>150</v>
      </c>
    </row>
    <row r="224" spans="1:7" ht="22.5">
      <c r="A224" s="2"/>
      <c r="B224" s="7" t="s">
        <v>238</v>
      </c>
      <c r="C224" s="15">
        <v>4</v>
      </c>
      <c r="D224" s="15">
        <v>12</v>
      </c>
      <c r="E224" s="16" t="s">
        <v>237</v>
      </c>
      <c r="F224" s="17">
        <v>0</v>
      </c>
      <c r="G224" s="32">
        <v>800</v>
      </c>
    </row>
    <row r="225" spans="1:7" ht="22.5">
      <c r="A225" s="2"/>
      <c r="B225" s="7" t="s">
        <v>23</v>
      </c>
      <c r="C225" s="15">
        <v>4</v>
      </c>
      <c r="D225" s="15">
        <v>12</v>
      </c>
      <c r="E225" s="16" t="s">
        <v>237</v>
      </c>
      <c r="F225" s="17" t="s">
        <v>22</v>
      </c>
      <c r="G225" s="32">
        <v>800</v>
      </c>
    </row>
    <row r="226" spans="1:7" ht="22.5">
      <c r="A226" s="2"/>
      <c r="B226" s="7" t="s">
        <v>236</v>
      </c>
      <c r="C226" s="15">
        <v>4</v>
      </c>
      <c r="D226" s="15">
        <v>12</v>
      </c>
      <c r="E226" s="16" t="s">
        <v>235</v>
      </c>
      <c r="F226" s="17">
        <v>0</v>
      </c>
      <c r="G226" s="32">
        <v>2000</v>
      </c>
    </row>
    <row r="227" spans="1:7" ht="22.5">
      <c r="A227" s="2"/>
      <c r="B227" s="7" t="s">
        <v>23</v>
      </c>
      <c r="C227" s="15">
        <v>4</v>
      </c>
      <c r="D227" s="15">
        <v>12</v>
      </c>
      <c r="E227" s="16" t="s">
        <v>235</v>
      </c>
      <c r="F227" s="17" t="s">
        <v>22</v>
      </c>
      <c r="G227" s="32">
        <v>2000</v>
      </c>
    </row>
    <row r="228" spans="1:7" ht="22.5">
      <c r="A228" s="2"/>
      <c r="B228" s="7" t="s">
        <v>234</v>
      </c>
      <c r="C228" s="15">
        <v>4</v>
      </c>
      <c r="D228" s="15">
        <v>12</v>
      </c>
      <c r="E228" s="16" t="s">
        <v>233</v>
      </c>
      <c r="F228" s="17">
        <v>0</v>
      </c>
      <c r="G228" s="32">
        <v>200</v>
      </c>
    </row>
    <row r="229" spans="1:7" ht="22.5">
      <c r="A229" s="2"/>
      <c r="B229" s="7" t="s">
        <v>23</v>
      </c>
      <c r="C229" s="15">
        <v>4</v>
      </c>
      <c r="D229" s="15">
        <v>12</v>
      </c>
      <c r="E229" s="16" t="s">
        <v>233</v>
      </c>
      <c r="F229" s="17" t="s">
        <v>22</v>
      </c>
      <c r="G229" s="32">
        <v>200</v>
      </c>
    </row>
    <row r="230" spans="1:7" ht="22.5">
      <c r="A230" s="2"/>
      <c r="B230" s="7" t="s">
        <v>48</v>
      </c>
      <c r="C230" s="15">
        <v>4</v>
      </c>
      <c r="D230" s="15">
        <v>12</v>
      </c>
      <c r="E230" s="16" t="s">
        <v>47</v>
      </c>
      <c r="F230" s="17">
        <v>0</v>
      </c>
      <c r="G230" s="32">
        <v>1139.9000000000001</v>
      </c>
    </row>
    <row r="231" spans="1:7" ht="22.5">
      <c r="A231" s="2"/>
      <c r="B231" s="7" t="s">
        <v>42</v>
      </c>
      <c r="C231" s="15">
        <v>4</v>
      </c>
      <c r="D231" s="15">
        <v>12</v>
      </c>
      <c r="E231" s="16" t="s">
        <v>41</v>
      </c>
      <c r="F231" s="17">
        <v>0</v>
      </c>
      <c r="G231" s="32">
        <v>1139.9000000000001</v>
      </c>
    </row>
    <row r="232" spans="1:7" ht="22.5">
      <c r="A232" s="2"/>
      <c r="B232" s="7" t="s">
        <v>15</v>
      </c>
      <c r="C232" s="15">
        <v>4</v>
      </c>
      <c r="D232" s="15">
        <v>12</v>
      </c>
      <c r="E232" s="16" t="s">
        <v>41</v>
      </c>
      <c r="F232" s="17" t="s">
        <v>13</v>
      </c>
      <c r="G232" s="32">
        <v>1139.9000000000001</v>
      </c>
    </row>
    <row r="233" spans="1:7">
      <c r="A233" s="2"/>
      <c r="B233" s="7" t="s">
        <v>232</v>
      </c>
      <c r="C233" s="15">
        <v>5</v>
      </c>
      <c r="D233" s="15">
        <v>0</v>
      </c>
      <c r="E233" s="16">
        <v>0</v>
      </c>
      <c r="F233" s="17">
        <v>0</v>
      </c>
      <c r="G233" s="32">
        <f>432557.4-1086</f>
        <v>431471.4</v>
      </c>
    </row>
    <row r="234" spans="1:7">
      <c r="A234" s="2"/>
      <c r="B234" s="7" t="s">
        <v>231</v>
      </c>
      <c r="C234" s="15">
        <v>5</v>
      </c>
      <c r="D234" s="15">
        <v>1</v>
      </c>
      <c r="E234" s="16">
        <v>0</v>
      </c>
      <c r="F234" s="17">
        <v>0</v>
      </c>
      <c r="G234" s="32">
        <f>146386.9-1086</f>
        <v>145300.9</v>
      </c>
    </row>
    <row r="235" spans="1:7" ht="33.75">
      <c r="A235" s="2"/>
      <c r="B235" s="7" t="s">
        <v>175</v>
      </c>
      <c r="C235" s="15">
        <v>5</v>
      </c>
      <c r="D235" s="15">
        <v>1</v>
      </c>
      <c r="E235" s="16" t="s">
        <v>174</v>
      </c>
      <c r="F235" s="17">
        <v>0</v>
      </c>
      <c r="G235" s="32">
        <f>24029.4-1086</f>
        <v>22943.4</v>
      </c>
    </row>
    <row r="236" spans="1:7" ht="22.5">
      <c r="A236" s="2"/>
      <c r="B236" s="7" t="s">
        <v>223</v>
      </c>
      <c r="C236" s="15">
        <v>5</v>
      </c>
      <c r="D236" s="15">
        <v>1</v>
      </c>
      <c r="E236" s="16" t="s">
        <v>222</v>
      </c>
      <c r="F236" s="17">
        <v>0</v>
      </c>
      <c r="G236" s="32">
        <f>24029.4-1086</f>
        <v>22943.4</v>
      </c>
    </row>
    <row r="237" spans="1:7" ht="22.5">
      <c r="A237" s="2"/>
      <c r="B237" s="7" t="s">
        <v>230</v>
      </c>
      <c r="C237" s="15">
        <v>5</v>
      </c>
      <c r="D237" s="15">
        <v>1</v>
      </c>
      <c r="E237" s="16" t="s">
        <v>229</v>
      </c>
      <c r="F237" s="17">
        <v>0</v>
      </c>
      <c r="G237" s="32">
        <v>1529.4</v>
      </c>
    </row>
    <row r="238" spans="1:7" ht="22.5">
      <c r="A238" s="2"/>
      <c r="B238" s="7" t="s">
        <v>23</v>
      </c>
      <c r="C238" s="15">
        <v>5</v>
      </c>
      <c r="D238" s="15">
        <v>1</v>
      </c>
      <c r="E238" s="16" t="s">
        <v>229</v>
      </c>
      <c r="F238" s="17" t="s">
        <v>22</v>
      </c>
      <c r="G238" s="32">
        <v>1529.4</v>
      </c>
    </row>
    <row r="239" spans="1:7" ht="33.75">
      <c r="A239" s="2"/>
      <c r="B239" s="7" t="s">
        <v>221</v>
      </c>
      <c r="C239" s="15">
        <v>5</v>
      </c>
      <c r="D239" s="15">
        <v>1</v>
      </c>
      <c r="E239" s="16" t="s">
        <v>220</v>
      </c>
      <c r="F239" s="17">
        <v>0</v>
      </c>
      <c r="G239" s="32">
        <f>22500-1086</f>
        <v>21414</v>
      </c>
    </row>
    <row r="240" spans="1:7" ht="22.5">
      <c r="A240" s="2"/>
      <c r="B240" s="7" t="s">
        <v>23</v>
      </c>
      <c r="C240" s="15">
        <v>5</v>
      </c>
      <c r="D240" s="15">
        <v>1</v>
      </c>
      <c r="E240" s="16" t="s">
        <v>220</v>
      </c>
      <c r="F240" s="17" t="s">
        <v>22</v>
      </c>
      <c r="G240" s="32">
        <v>747.5</v>
      </c>
    </row>
    <row r="241" spans="1:7">
      <c r="A241" s="2"/>
      <c r="B241" s="7" t="s">
        <v>3</v>
      </c>
      <c r="C241" s="15">
        <v>5</v>
      </c>
      <c r="D241" s="15">
        <v>1</v>
      </c>
      <c r="E241" s="16" t="s">
        <v>220</v>
      </c>
      <c r="F241" s="17" t="s">
        <v>2</v>
      </c>
      <c r="G241" s="32">
        <f>21752.5-1086</f>
        <v>20666.5</v>
      </c>
    </row>
    <row r="242" spans="1:7" ht="33.75">
      <c r="A242" s="2"/>
      <c r="B242" s="7" t="s">
        <v>20</v>
      </c>
      <c r="C242" s="15">
        <v>5</v>
      </c>
      <c r="D242" s="15">
        <v>1</v>
      </c>
      <c r="E242" s="16" t="s">
        <v>19</v>
      </c>
      <c r="F242" s="17">
        <v>0</v>
      </c>
      <c r="G242" s="32">
        <v>122357.5</v>
      </c>
    </row>
    <row r="243" spans="1:7">
      <c r="A243" s="2"/>
      <c r="B243" s="7" t="s">
        <v>18</v>
      </c>
      <c r="C243" s="15">
        <v>5</v>
      </c>
      <c r="D243" s="15">
        <v>1</v>
      </c>
      <c r="E243" s="16" t="s">
        <v>17</v>
      </c>
      <c r="F243" s="17">
        <v>0</v>
      </c>
      <c r="G243" s="32">
        <v>122357.5</v>
      </c>
    </row>
    <row r="244" spans="1:7" ht="33.75">
      <c r="A244" s="2"/>
      <c r="B244" s="7" t="s">
        <v>228</v>
      </c>
      <c r="C244" s="15">
        <v>5</v>
      </c>
      <c r="D244" s="15">
        <v>1</v>
      </c>
      <c r="E244" s="16" t="s">
        <v>227</v>
      </c>
      <c r="F244" s="17">
        <v>0</v>
      </c>
      <c r="G244" s="32">
        <v>93114.4</v>
      </c>
    </row>
    <row r="245" spans="1:7" ht="22.5">
      <c r="A245" s="2"/>
      <c r="B245" s="7" t="s">
        <v>178</v>
      </c>
      <c r="C245" s="15">
        <v>5</v>
      </c>
      <c r="D245" s="15">
        <v>1</v>
      </c>
      <c r="E245" s="16" t="s">
        <v>227</v>
      </c>
      <c r="F245" s="17" t="s">
        <v>177</v>
      </c>
      <c r="G245" s="32">
        <v>93114.4</v>
      </c>
    </row>
    <row r="246" spans="1:7" ht="45">
      <c r="A246" s="2"/>
      <c r="B246" s="7" t="s">
        <v>226</v>
      </c>
      <c r="C246" s="15">
        <v>5</v>
      </c>
      <c r="D246" s="15">
        <v>1</v>
      </c>
      <c r="E246" s="16" t="s">
        <v>225</v>
      </c>
      <c r="F246" s="17">
        <v>0</v>
      </c>
      <c r="G246" s="32">
        <v>29243.1</v>
      </c>
    </row>
    <row r="247" spans="1:7" ht="22.5">
      <c r="A247" s="2"/>
      <c r="B247" s="7" t="s">
        <v>178</v>
      </c>
      <c r="C247" s="15">
        <v>5</v>
      </c>
      <c r="D247" s="15">
        <v>1</v>
      </c>
      <c r="E247" s="16" t="s">
        <v>225</v>
      </c>
      <c r="F247" s="17" t="s">
        <v>177</v>
      </c>
      <c r="G247" s="32">
        <v>29243.1</v>
      </c>
    </row>
    <row r="248" spans="1:7">
      <c r="A248" s="2"/>
      <c r="B248" s="7" t="s">
        <v>224</v>
      </c>
      <c r="C248" s="15">
        <v>5</v>
      </c>
      <c r="D248" s="15">
        <v>2</v>
      </c>
      <c r="E248" s="16">
        <v>0</v>
      </c>
      <c r="F248" s="17">
        <v>0</v>
      </c>
      <c r="G248" s="32">
        <v>21405.599999999999</v>
      </c>
    </row>
    <row r="249" spans="1:7" ht="33.75">
      <c r="A249" s="2"/>
      <c r="B249" s="7" t="s">
        <v>175</v>
      </c>
      <c r="C249" s="15">
        <v>5</v>
      </c>
      <c r="D249" s="15">
        <v>2</v>
      </c>
      <c r="E249" s="16" t="s">
        <v>174</v>
      </c>
      <c r="F249" s="17">
        <v>0</v>
      </c>
      <c r="G249" s="32">
        <v>20321.8</v>
      </c>
    </row>
    <row r="250" spans="1:7" ht="22.5">
      <c r="A250" s="2"/>
      <c r="B250" s="7" t="s">
        <v>223</v>
      </c>
      <c r="C250" s="15">
        <v>5</v>
      </c>
      <c r="D250" s="15">
        <v>2</v>
      </c>
      <c r="E250" s="16" t="s">
        <v>222</v>
      </c>
      <c r="F250" s="17">
        <v>0</v>
      </c>
      <c r="G250" s="32">
        <v>20321.8</v>
      </c>
    </row>
    <row r="251" spans="1:7" ht="33.75">
      <c r="A251" s="2"/>
      <c r="B251" s="7" t="s">
        <v>221</v>
      </c>
      <c r="C251" s="15">
        <v>5</v>
      </c>
      <c r="D251" s="15">
        <v>2</v>
      </c>
      <c r="E251" s="16" t="s">
        <v>220</v>
      </c>
      <c r="F251" s="17">
        <v>0</v>
      </c>
      <c r="G251" s="32">
        <v>20321.8</v>
      </c>
    </row>
    <row r="252" spans="1:7" ht="22.5">
      <c r="A252" s="2"/>
      <c r="B252" s="7" t="s">
        <v>23</v>
      </c>
      <c r="C252" s="15">
        <v>5</v>
      </c>
      <c r="D252" s="15">
        <v>2</v>
      </c>
      <c r="E252" s="16" t="s">
        <v>220</v>
      </c>
      <c r="F252" s="17" t="s">
        <v>22</v>
      </c>
      <c r="G252" s="32">
        <v>4756.5</v>
      </c>
    </row>
    <row r="253" spans="1:7">
      <c r="A253" s="2"/>
      <c r="B253" s="7" t="s">
        <v>3</v>
      </c>
      <c r="C253" s="15">
        <v>5</v>
      </c>
      <c r="D253" s="15">
        <v>2</v>
      </c>
      <c r="E253" s="16" t="s">
        <v>220</v>
      </c>
      <c r="F253" s="17" t="s">
        <v>2</v>
      </c>
      <c r="G253" s="32">
        <v>15565.3</v>
      </c>
    </row>
    <row r="254" spans="1:7">
      <c r="A254" s="2"/>
      <c r="B254" s="7" t="s">
        <v>219</v>
      </c>
      <c r="C254" s="15">
        <v>5</v>
      </c>
      <c r="D254" s="15">
        <v>2</v>
      </c>
      <c r="E254" s="16" t="s">
        <v>218</v>
      </c>
      <c r="F254" s="17">
        <v>0</v>
      </c>
      <c r="G254" s="32">
        <v>1083.8</v>
      </c>
    </row>
    <row r="255" spans="1:7" ht="22.5">
      <c r="A255" s="2"/>
      <c r="B255" s="7" t="s">
        <v>23</v>
      </c>
      <c r="C255" s="15">
        <v>5</v>
      </c>
      <c r="D255" s="15">
        <v>2</v>
      </c>
      <c r="E255" s="16" t="s">
        <v>218</v>
      </c>
      <c r="F255" s="17" t="s">
        <v>22</v>
      </c>
      <c r="G255" s="32">
        <v>1083.8</v>
      </c>
    </row>
    <row r="256" spans="1:7">
      <c r="A256" s="2"/>
      <c r="B256" s="7" t="s">
        <v>217</v>
      </c>
      <c r="C256" s="15">
        <v>5</v>
      </c>
      <c r="D256" s="15">
        <v>3</v>
      </c>
      <c r="E256" s="16">
        <v>0</v>
      </c>
      <c r="F256" s="17">
        <v>0</v>
      </c>
      <c r="G256" s="32">
        <v>253851.7</v>
      </c>
    </row>
    <row r="257" spans="1:7" ht="33.75">
      <c r="A257" s="2"/>
      <c r="B257" s="7" t="s">
        <v>175</v>
      </c>
      <c r="C257" s="15">
        <v>5</v>
      </c>
      <c r="D257" s="15">
        <v>3</v>
      </c>
      <c r="E257" s="16" t="s">
        <v>174</v>
      </c>
      <c r="F257" s="17">
        <v>0</v>
      </c>
      <c r="G257" s="32">
        <v>200418.7</v>
      </c>
    </row>
    <row r="258" spans="1:7">
      <c r="A258" s="2"/>
      <c r="B258" s="7" t="s">
        <v>173</v>
      </c>
      <c r="C258" s="15">
        <v>5</v>
      </c>
      <c r="D258" s="15">
        <v>3</v>
      </c>
      <c r="E258" s="16" t="s">
        <v>172</v>
      </c>
      <c r="F258" s="17">
        <v>0</v>
      </c>
      <c r="G258" s="32">
        <v>200160.9</v>
      </c>
    </row>
    <row r="259" spans="1:7">
      <c r="A259" s="2"/>
      <c r="B259" s="7" t="s">
        <v>216</v>
      </c>
      <c r="C259" s="15">
        <v>5</v>
      </c>
      <c r="D259" s="15">
        <v>3</v>
      </c>
      <c r="E259" s="16" t="s">
        <v>215</v>
      </c>
      <c r="F259" s="17">
        <v>0</v>
      </c>
      <c r="G259" s="32">
        <v>128732</v>
      </c>
    </row>
    <row r="260" spans="1:7" ht="22.5">
      <c r="A260" s="2"/>
      <c r="B260" s="7" t="s">
        <v>23</v>
      </c>
      <c r="C260" s="15">
        <v>5</v>
      </c>
      <c r="D260" s="15">
        <v>3</v>
      </c>
      <c r="E260" s="16" t="s">
        <v>215</v>
      </c>
      <c r="F260" s="17" t="s">
        <v>22</v>
      </c>
      <c r="G260" s="32">
        <v>110607.7</v>
      </c>
    </row>
    <row r="261" spans="1:7">
      <c r="A261" s="2"/>
      <c r="B261" s="7" t="s">
        <v>58</v>
      </c>
      <c r="C261" s="15">
        <v>5</v>
      </c>
      <c r="D261" s="15">
        <v>3</v>
      </c>
      <c r="E261" s="16" t="s">
        <v>215</v>
      </c>
      <c r="F261" s="17" t="s">
        <v>56</v>
      </c>
      <c r="G261" s="32">
        <v>424</v>
      </c>
    </row>
    <row r="262" spans="1:7">
      <c r="A262" s="2"/>
      <c r="B262" s="7" t="s">
        <v>3</v>
      </c>
      <c r="C262" s="15">
        <v>5</v>
      </c>
      <c r="D262" s="15">
        <v>3</v>
      </c>
      <c r="E262" s="16" t="s">
        <v>215</v>
      </c>
      <c r="F262" s="17" t="s">
        <v>2</v>
      </c>
      <c r="G262" s="32">
        <v>17700.3</v>
      </c>
    </row>
    <row r="263" spans="1:7">
      <c r="A263" s="2"/>
      <c r="B263" s="7" t="s">
        <v>214</v>
      </c>
      <c r="C263" s="15">
        <v>5</v>
      </c>
      <c r="D263" s="15">
        <v>3</v>
      </c>
      <c r="E263" s="16" t="s">
        <v>213</v>
      </c>
      <c r="F263" s="17">
        <v>0</v>
      </c>
      <c r="G263" s="32">
        <v>33850</v>
      </c>
    </row>
    <row r="264" spans="1:7" ht="22.5">
      <c r="A264" s="2"/>
      <c r="B264" s="7" t="s">
        <v>23</v>
      </c>
      <c r="C264" s="15">
        <v>5</v>
      </c>
      <c r="D264" s="15">
        <v>3</v>
      </c>
      <c r="E264" s="16" t="s">
        <v>213</v>
      </c>
      <c r="F264" s="17" t="s">
        <v>22</v>
      </c>
      <c r="G264" s="32">
        <v>29857</v>
      </c>
    </row>
    <row r="265" spans="1:7">
      <c r="A265" s="2"/>
      <c r="B265" s="7" t="s">
        <v>3</v>
      </c>
      <c r="C265" s="15">
        <v>5</v>
      </c>
      <c r="D265" s="15">
        <v>3</v>
      </c>
      <c r="E265" s="16" t="s">
        <v>213</v>
      </c>
      <c r="F265" s="17" t="s">
        <v>2</v>
      </c>
      <c r="G265" s="32">
        <v>3993</v>
      </c>
    </row>
    <row r="266" spans="1:7">
      <c r="A266" s="2"/>
      <c r="B266" s="7" t="s">
        <v>212</v>
      </c>
      <c r="C266" s="15">
        <v>5</v>
      </c>
      <c r="D266" s="15">
        <v>3</v>
      </c>
      <c r="E266" s="16" t="s">
        <v>211</v>
      </c>
      <c r="F266" s="17">
        <v>0</v>
      </c>
      <c r="G266" s="32">
        <v>32934.1</v>
      </c>
    </row>
    <row r="267" spans="1:7" ht="22.5">
      <c r="A267" s="2"/>
      <c r="B267" s="7" t="s">
        <v>23</v>
      </c>
      <c r="C267" s="15">
        <v>5</v>
      </c>
      <c r="D267" s="15">
        <v>3</v>
      </c>
      <c r="E267" s="16" t="s">
        <v>211</v>
      </c>
      <c r="F267" s="17" t="s">
        <v>22</v>
      </c>
      <c r="G267" s="32">
        <v>10913.5</v>
      </c>
    </row>
    <row r="268" spans="1:7">
      <c r="A268" s="2"/>
      <c r="B268" s="7" t="s">
        <v>3</v>
      </c>
      <c r="C268" s="15">
        <v>5</v>
      </c>
      <c r="D268" s="15">
        <v>3</v>
      </c>
      <c r="E268" s="16" t="s">
        <v>211</v>
      </c>
      <c r="F268" s="17" t="s">
        <v>2</v>
      </c>
      <c r="G268" s="32">
        <v>22020.6</v>
      </c>
    </row>
    <row r="269" spans="1:7" ht="22.5">
      <c r="A269" s="2"/>
      <c r="B269" s="7" t="s">
        <v>210</v>
      </c>
      <c r="C269" s="15">
        <v>5</v>
      </c>
      <c r="D269" s="15">
        <v>3</v>
      </c>
      <c r="E269" s="16" t="s">
        <v>209</v>
      </c>
      <c r="F269" s="17">
        <v>0</v>
      </c>
      <c r="G269" s="32">
        <v>2348.4</v>
      </c>
    </row>
    <row r="270" spans="1:7" ht="22.5">
      <c r="A270" s="2"/>
      <c r="B270" s="7" t="s">
        <v>23</v>
      </c>
      <c r="C270" s="15">
        <v>5</v>
      </c>
      <c r="D270" s="15">
        <v>3</v>
      </c>
      <c r="E270" s="16" t="s">
        <v>209</v>
      </c>
      <c r="F270" s="17" t="s">
        <v>22</v>
      </c>
      <c r="G270" s="32">
        <v>2348.4</v>
      </c>
    </row>
    <row r="271" spans="1:7">
      <c r="A271" s="2"/>
      <c r="B271" s="7" t="s">
        <v>171</v>
      </c>
      <c r="C271" s="15">
        <v>5</v>
      </c>
      <c r="D271" s="15">
        <v>3</v>
      </c>
      <c r="E271" s="16" t="s">
        <v>170</v>
      </c>
      <c r="F271" s="17">
        <v>0</v>
      </c>
      <c r="G271" s="32">
        <v>2296.4</v>
      </c>
    </row>
    <row r="272" spans="1:7" ht="22.5">
      <c r="A272" s="2"/>
      <c r="B272" s="7" t="s">
        <v>23</v>
      </c>
      <c r="C272" s="15">
        <v>5</v>
      </c>
      <c r="D272" s="15">
        <v>3</v>
      </c>
      <c r="E272" s="16" t="s">
        <v>170</v>
      </c>
      <c r="F272" s="17" t="s">
        <v>22</v>
      </c>
      <c r="G272" s="32">
        <v>1955.6</v>
      </c>
    </row>
    <row r="273" spans="1:7">
      <c r="A273" s="2"/>
      <c r="B273" s="7" t="s">
        <v>3</v>
      </c>
      <c r="C273" s="15">
        <v>5</v>
      </c>
      <c r="D273" s="15">
        <v>3</v>
      </c>
      <c r="E273" s="16" t="s">
        <v>170</v>
      </c>
      <c r="F273" s="17" t="s">
        <v>2</v>
      </c>
      <c r="G273" s="32">
        <v>340.8</v>
      </c>
    </row>
    <row r="274" spans="1:7" ht="22.5">
      <c r="A274" s="2"/>
      <c r="B274" s="7" t="s">
        <v>208</v>
      </c>
      <c r="C274" s="15">
        <v>5</v>
      </c>
      <c r="D274" s="15">
        <v>3</v>
      </c>
      <c r="E274" s="16" t="s">
        <v>207</v>
      </c>
      <c r="F274" s="17">
        <v>0</v>
      </c>
      <c r="G274" s="32">
        <v>257.8</v>
      </c>
    </row>
    <row r="275" spans="1:7" ht="22.5">
      <c r="A275" s="2"/>
      <c r="B275" s="7" t="s">
        <v>206</v>
      </c>
      <c r="C275" s="15">
        <v>5</v>
      </c>
      <c r="D275" s="15">
        <v>3</v>
      </c>
      <c r="E275" s="16" t="s">
        <v>205</v>
      </c>
      <c r="F275" s="17">
        <v>0</v>
      </c>
      <c r="G275" s="32">
        <v>257.8</v>
      </c>
    </row>
    <row r="276" spans="1:7" ht="22.5">
      <c r="A276" s="2"/>
      <c r="B276" s="7" t="s">
        <v>23</v>
      </c>
      <c r="C276" s="15">
        <v>5</v>
      </c>
      <c r="D276" s="15">
        <v>3</v>
      </c>
      <c r="E276" s="16" t="s">
        <v>205</v>
      </c>
      <c r="F276" s="17" t="s">
        <v>22</v>
      </c>
      <c r="G276" s="32">
        <v>257.8</v>
      </c>
    </row>
    <row r="277" spans="1:7" ht="33.75">
      <c r="A277" s="2"/>
      <c r="B277" s="7" t="s">
        <v>204</v>
      </c>
      <c r="C277" s="15">
        <v>5</v>
      </c>
      <c r="D277" s="15">
        <v>3</v>
      </c>
      <c r="E277" s="16" t="s">
        <v>203</v>
      </c>
      <c r="F277" s="17">
        <v>0</v>
      </c>
      <c r="G277" s="32">
        <v>53433</v>
      </c>
    </row>
    <row r="278" spans="1:7" ht="22.5">
      <c r="A278" s="2"/>
      <c r="B278" s="7" t="s">
        <v>202</v>
      </c>
      <c r="C278" s="15">
        <v>5</v>
      </c>
      <c r="D278" s="15">
        <v>3</v>
      </c>
      <c r="E278" s="16" t="s">
        <v>201</v>
      </c>
      <c r="F278" s="17">
        <v>0</v>
      </c>
      <c r="G278" s="32">
        <v>52219.9</v>
      </c>
    </row>
    <row r="279" spans="1:7" ht="22.5">
      <c r="A279" s="2"/>
      <c r="B279" s="7" t="s">
        <v>23</v>
      </c>
      <c r="C279" s="15">
        <v>5</v>
      </c>
      <c r="D279" s="15">
        <v>3</v>
      </c>
      <c r="E279" s="16" t="s">
        <v>201</v>
      </c>
      <c r="F279" s="17" t="s">
        <v>22</v>
      </c>
      <c r="G279" s="32">
        <v>5818.7</v>
      </c>
    </row>
    <row r="280" spans="1:7" ht="22.5">
      <c r="A280" s="2"/>
      <c r="B280" s="7" t="s">
        <v>178</v>
      </c>
      <c r="C280" s="15">
        <v>5</v>
      </c>
      <c r="D280" s="15">
        <v>3</v>
      </c>
      <c r="E280" s="16" t="s">
        <v>201</v>
      </c>
      <c r="F280" s="17" t="s">
        <v>177</v>
      </c>
      <c r="G280" s="32">
        <v>22151.1</v>
      </c>
    </row>
    <row r="281" spans="1:7">
      <c r="A281" s="2"/>
      <c r="B281" s="7" t="s">
        <v>3</v>
      </c>
      <c r="C281" s="15">
        <v>5</v>
      </c>
      <c r="D281" s="15">
        <v>3</v>
      </c>
      <c r="E281" s="16" t="s">
        <v>201</v>
      </c>
      <c r="F281" s="17" t="s">
        <v>2</v>
      </c>
      <c r="G281" s="32">
        <v>24250.1</v>
      </c>
    </row>
    <row r="282" spans="1:7" ht="22.5">
      <c r="A282" s="2"/>
      <c r="B282" s="7" t="s">
        <v>200</v>
      </c>
      <c r="C282" s="15">
        <v>5</v>
      </c>
      <c r="D282" s="15">
        <v>3</v>
      </c>
      <c r="E282" s="16" t="s">
        <v>199</v>
      </c>
      <c r="F282" s="17">
        <v>0</v>
      </c>
      <c r="G282" s="32">
        <v>1213.0999999999999</v>
      </c>
    </row>
    <row r="283" spans="1:7">
      <c r="A283" s="2"/>
      <c r="B283" s="7" t="s">
        <v>3</v>
      </c>
      <c r="C283" s="15">
        <v>5</v>
      </c>
      <c r="D283" s="15">
        <v>3</v>
      </c>
      <c r="E283" s="16" t="s">
        <v>199</v>
      </c>
      <c r="F283" s="17" t="s">
        <v>2</v>
      </c>
      <c r="G283" s="32">
        <v>1213.0999999999999</v>
      </c>
    </row>
    <row r="284" spans="1:7">
      <c r="A284" s="2"/>
      <c r="B284" s="7" t="s">
        <v>198</v>
      </c>
      <c r="C284" s="15">
        <v>5</v>
      </c>
      <c r="D284" s="15">
        <v>5</v>
      </c>
      <c r="E284" s="16">
        <v>0</v>
      </c>
      <c r="F284" s="17">
        <v>0</v>
      </c>
      <c r="G284" s="32">
        <v>10913.2</v>
      </c>
    </row>
    <row r="285" spans="1:7" ht="33.75">
      <c r="A285" s="2"/>
      <c r="B285" s="7" t="s">
        <v>20</v>
      </c>
      <c r="C285" s="15">
        <v>5</v>
      </c>
      <c r="D285" s="15">
        <v>5</v>
      </c>
      <c r="E285" s="16" t="s">
        <v>19</v>
      </c>
      <c r="F285" s="17">
        <v>0</v>
      </c>
      <c r="G285" s="32">
        <v>10913.2</v>
      </c>
    </row>
    <row r="286" spans="1:7">
      <c r="A286" s="2"/>
      <c r="B286" s="7" t="s">
        <v>18</v>
      </c>
      <c r="C286" s="15">
        <v>5</v>
      </c>
      <c r="D286" s="15">
        <v>5</v>
      </c>
      <c r="E286" s="16" t="s">
        <v>17</v>
      </c>
      <c r="F286" s="17">
        <v>0</v>
      </c>
      <c r="G286" s="32">
        <v>1598.4</v>
      </c>
    </row>
    <row r="287" spans="1:7" ht="33.75">
      <c r="A287" s="2"/>
      <c r="B287" s="7" t="s">
        <v>16</v>
      </c>
      <c r="C287" s="15">
        <v>5</v>
      </c>
      <c r="D287" s="15">
        <v>5</v>
      </c>
      <c r="E287" s="16" t="s">
        <v>14</v>
      </c>
      <c r="F287" s="17">
        <v>0</v>
      </c>
      <c r="G287" s="32">
        <v>1598.4</v>
      </c>
    </row>
    <row r="288" spans="1:7" ht="22.5">
      <c r="A288" s="2"/>
      <c r="B288" s="7" t="s">
        <v>23</v>
      </c>
      <c r="C288" s="15">
        <v>5</v>
      </c>
      <c r="D288" s="15">
        <v>5</v>
      </c>
      <c r="E288" s="16" t="s">
        <v>14</v>
      </c>
      <c r="F288" s="17" t="s">
        <v>22</v>
      </c>
      <c r="G288" s="32">
        <v>160.5</v>
      </c>
    </row>
    <row r="289" spans="1:7">
      <c r="A289" s="2"/>
      <c r="B289" s="7" t="s">
        <v>3</v>
      </c>
      <c r="C289" s="15">
        <v>5</v>
      </c>
      <c r="D289" s="15">
        <v>5</v>
      </c>
      <c r="E289" s="16" t="s">
        <v>14</v>
      </c>
      <c r="F289" s="17" t="s">
        <v>2</v>
      </c>
      <c r="G289" s="32">
        <v>1437.9</v>
      </c>
    </row>
    <row r="290" spans="1:7" ht="22.5">
      <c r="A290" s="2"/>
      <c r="B290" s="7" t="s">
        <v>48</v>
      </c>
      <c r="C290" s="15">
        <v>5</v>
      </c>
      <c r="D290" s="15">
        <v>5</v>
      </c>
      <c r="E290" s="16" t="s">
        <v>47</v>
      </c>
      <c r="F290" s="17">
        <v>0</v>
      </c>
      <c r="G290" s="32">
        <v>9314.7999999999993</v>
      </c>
    </row>
    <row r="291" spans="1:7" ht="22.5">
      <c r="A291" s="2"/>
      <c r="B291" s="7" t="s">
        <v>46</v>
      </c>
      <c r="C291" s="15">
        <v>5</v>
      </c>
      <c r="D291" s="15">
        <v>5</v>
      </c>
      <c r="E291" s="16" t="s">
        <v>43</v>
      </c>
      <c r="F291" s="17">
        <v>0</v>
      </c>
      <c r="G291" s="32">
        <v>5491.2</v>
      </c>
    </row>
    <row r="292" spans="1:7" ht="33.75">
      <c r="A292" s="2"/>
      <c r="B292" s="7" t="s">
        <v>45</v>
      </c>
      <c r="C292" s="15">
        <v>5</v>
      </c>
      <c r="D292" s="15">
        <v>5</v>
      </c>
      <c r="E292" s="16" t="s">
        <v>43</v>
      </c>
      <c r="F292" s="17" t="s">
        <v>44</v>
      </c>
      <c r="G292" s="32">
        <v>5471.2</v>
      </c>
    </row>
    <row r="293" spans="1:7" ht="22.5">
      <c r="A293" s="2"/>
      <c r="B293" s="7" t="s">
        <v>23</v>
      </c>
      <c r="C293" s="15">
        <v>5</v>
      </c>
      <c r="D293" s="15">
        <v>5</v>
      </c>
      <c r="E293" s="16" t="s">
        <v>43</v>
      </c>
      <c r="F293" s="17" t="s">
        <v>22</v>
      </c>
      <c r="G293" s="32">
        <v>20</v>
      </c>
    </row>
    <row r="294" spans="1:7" ht="22.5">
      <c r="A294" s="2"/>
      <c r="B294" s="7" t="s">
        <v>111</v>
      </c>
      <c r="C294" s="15">
        <v>5</v>
      </c>
      <c r="D294" s="15">
        <v>5</v>
      </c>
      <c r="E294" s="16" t="s">
        <v>110</v>
      </c>
      <c r="F294" s="17">
        <v>0</v>
      </c>
      <c r="G294" s="32">
        <v>3823.6</v>
      </c>
    </row>
    <row r="295" spans="1:7" ht="33.75">
      <c r="A295" s="2"/>
      <c r="B295" s="7" t="s">
        <v>45</v>
      </c>
      <c r="C295" s="15">
        <v>5</v>
      </c>
      <c r="D295" s="15">
        <v>5</v>
      </c>
      <c r="E295" s="16" t="s">
        <v>110</v>
      </c>
      <c r="F295" s="17" t="s">
        <v>44</v>
      </c>
      <c r="G295" s="32">
        <v>3823.6</v>
      </c>
    </row>
    <row r="296" spans="1:7">
      <c r="A296" s="2"/>
      <c r="B296" s="7" t="s">
        <v>197</v>
      </c>
      <c r="C296" s="15">
        <v>7</v>
      </c>
      <c r="D296" s="15">
        <v>0</v>
      </c>
      <c r="E296" s="16">
        <v>0</v>
      </c>
      <c r="F296" s="17">
        <v>0</v>
      </c>
      <c r="G296" s="32">
        <f>1625925.4-220.4</f>
        <v>1625705</v>
      </c>
    </row>
    <row r="297" spans="1:7">
      <c r="A297" s="2"/>
      <c r="B297" s="7" t="s">
        <v>196</v>
      </c>
      <c r="C297" s="15">
        <v>7</v>
      </c>
      <c r="D297" s="15">
        <v>1</v>
      </c>
      <c r="E297" s="16">
        <v>0</v>
      </c>
      <c r="F297" s="17">
        <v>0</v>
      </c>
      <c r="G297" s="32">
        <f>470435.3-220.4</f>
        <v>470214.89999999997</v>
      </c>
    </row>
    <row r="298" spans="1:7" ht="33.75">
      <c r="A298" s="2"/>
      <c r="B298" s="7" t="s">
        <v>195</v>
      </c>
      <c r="C298" s="15">
        <v>7</v>
      </c>
      <c r="D298" s="15">
        <v>1</v>
      </c>
      <c r="E298" s="16" t="s">
        <v>194</v>
      </c>
      <c r="F298" s="17">
        <v>0</v>
      </c>
      <c r="G298" s="32">
        <v>1560</v>
      </c>
    </row>
    <row r="299" spans="1:7">
      <c r="A299" s="2"/>
      <c r="B299" s="7" t="s">
        <v>193</v>
      </c>
      <c r="C299" s="15">
        <v>7</v>
      </c>
      <c r="D299" s="15">
        <v>1</v>
      </c>
      <c r="E299" s="16" t="s">
        <v>192</v>
      </c>
      <c r="F299" s="17">
        <v>0</v>
      </c>
      <c r="G299" s="32">
        <v>1560</v>
      </c>
    </row>
    <row r="300" spans="1:7" ht="22.5">
      <c r="A300" s="2"/>
      <c r="B300" s="7" t="s">
        <v>191</v>
      </c>
      <c r="C300" s="15">
        <v>7</v>
      </c>
      <c r="D300" s="15">
        <v>1</v>
      </c>
      <c r="E300" s="16" t="s">
        <v>190</v>
      </c>
      <c r="F300" s="17">
        <v>0</v>
      </c>
      <c r="G300" s="32">
        <v>1560</v>
      </c>
    </row>
    <row r="301" spans="1:7" ht="22.5">
      <c r="A301" s="2"/>
      <c r="B301" s="7" t="s">
        <v>15</v>
      </c>
      <c r="C301" s="15">
        <v>7</v>
      </c>
      <c r="D301" s="15">
        <v>1</v>
      </c>
      <c r="E301" s="16" t="s">
        <v>190</v>
      </c>
      <c r="F301" s="17" t="s">
        <v>13</v>
      </c>
      <c r="G301" s="32">
        <v>1560</v>
      </c>
    </row>
    <row r="302" spans="1:7" ht="22.5">
      <c r="A302" s="2"/>
      <c r="B302" s="7" t="s">
        <v>71</v>
      </c>
      <c r="C302" s="15">
        <v>7</v>
      </c>
      <c r="D302" s="15">
        <v>1</v>
      </c>
      <c r="E302" s="16" t="s">
        <v>70</v>
      </c>
      <c r="F302" s="17">
        <v>0</v>
      </c>
      <c r="G302" s="32">
        <v>393013.6</v>
      </c>
    </row>
    <row r="303" spans="1:7">
      <c r="A303" s="2"/>
      <c r="B303" s="7" t="s">
        <v>189</v>
      </c>
      <c r="C303" s="15">
        <v>7</v>
      </c>
      <c r="D303" s="15">
        <v>1</v>
      </c>
      <c r="E303" s="16" t="s">
        <v>188</v>
      </c>
      <c r="F303" s="17">
        <v>0</v>
      </c>
      <c r="G303" s="32">
        <v>391411.9</v>
      </c>
    </row>
    <row r="304" spans="1:7" ht="33.75">
      <c r="A304" s="2"/>
      <c r="B304" s="7" t="s">
        <v>187</v>
      </c>
      <c r="C304" s="15">
        <v>7</v>
      </c>
      <c r="D304" s="15">
        <v>1</v>
      </c>
      <c r="E304" s="16" t="s">
        <v>186</v>
      </c>
      <c r="F304" s="17">
        <v>0</v>
      </c>
      <c r="G304" s="32">
        <v>391013</v>
      </c>
    </row>
    <row r="305" spans="1:7" ht="33.75">
      <c r="A305" s="2"/>
      <c r="B305" s="7" t="s">
        <v>45</v>
      </c>
      <c r="C305" s="15">
        <v>7</v>
      </c>
      <c r="D305" s="15">
        <v>1</v>
      </c>
      <c r="E305" s="16" t="s">
        <v>186</v>
      </c>
      <c r="F305" s="17" t="s">
        <v>44</v>
      </c>
      <c r="G305" s="32">
        <v>11497.2</v>
      </c>
    </row>
    <row r="306" spans="1:7" ht="22.5">
      <c r="A306" s="2"/>
      <c r="B306" s="7" t="s">
        <v>15</v>
      </c>
      <c r="C306" s="15">
        <v>7</v>
      </c>
      <c r="D306" s="15">
        <v>1</v>
      </c>
      <c r="E306" s="16" t="s">
        <v>186</v>
      </c>
      <c r="F306" s="17" t="s">
        <v>13</v>
      </c>
      <c r="G306" s="32">
        <v>379515.8</v>
      </c>
    </row>
    <row r="307" spans="1:7" ht="22.5">
      <c r="A307" s="2"/>
      <c r="B307" s="7" t="s">
        <v>185</v>
      </c>
      <c r="C307" s="15">
        <v>7</v>
      </c>
      <c r="D307" s="15">
        <v>1</v>
      </c>
      <c r="E307" s="16" t="s">
        <v>184</v>
      </c>
      <c r="F307" s="17">
        <v>0</v>
      </c>
      <c r="G307" s="32">
        <v>398.9</v>
      </c>
    </row>
    <row r="308" spans="1:7" ht="22.5">
      <c r="A308" s="2"/>
      <c r="B308" s="7" t="s">
        <v>15</v>
      </c>
      <c r="C308" s="15">
        <v>7</v>
      </c>
      <c r="D308" s="15">
        <v>1</v>
      </c>
      <c r="E308" s="16" t="s">
        <v>184</v>
      </c>
      <c r="F308" s="17" t="s">
        <v>13</v>
      </c>
      <c r="G308" s="32">
        <v>398.9</v>
      </c>
    </row>
    <row r="309" spans="1:7" ht="33.75">
      <c r="A309" s="2"/>
      <c r="B309" s="7" t="s">
        <v>65</v>
      </c>
      <c r="C309" s="15">
        <v>7</v>
      </c>
      <c r="D309" s="15">
        <v>1</v>
      </c>
      <c r="E309" s="16" t="s">
        <v>64</v>
      </c>
      <c r="F309" s="17">
        <v>0</v>
      </c>
      <c r="G309" s="32">
        <v>1601.7</v>
      </c>
    </row>
    <row r="310" spans="1:7" ht="22.5">
      <c r="A310" s="2"/>
      <c r="B310" s="7" t="s">
        <v>63</v>
      </c>
      <c r="C310" s="15">
        <v>7</v>
      </c>
      <c r="D310" s="15">
        <v>1</v>
      </c>
      <c r="E310" s="16" t="s">
        <v>62</v>
      </c>
      <c r="F310" s="17">
        <v>0</v>
      </c>
      <c r="G310" s="32">
        <v>633.6</v>
      </c>
    </row>
    <row r="311" spans="1:7" ht="22.5">
      <c r="A311" s="2"/>
      <c r="B311" s="7" t="s">
        <v>15</v>
      </c>
      <c r="C311" s="15">
        <v>7</v>
      </c>
      <c r="D311" s="15">
        <v>1</v>
      </c>
      <c r="E311" s="16" t="s">
        <v>62</v>
      </c>
      <c r="F311" s="17" t="s">
        <v>13</v>
      </c>
      <c r="G311" s="32">
        <v>633.6</v>
      </c>
    </row>
    <row r="312" spans="1:7" ht="22.5">
      <c r="A312" s="2"/>
      <c r="B312" s="7" t="s">
        <v>150</v>
      </c>
      <c r="C312" s="15">
        <v>7</v>
      </c>
      <c r="D312" s="15">
        <v>1</v>
      </c>
      <c r="E312" s="16" t="s">
        <v>149</v>
      </c>
      <c r="F312" s="17">
        <v>0</v>
      </c>
      <c r="G312" s="32">
        <v>583.79999999999995</v>
      </c>
    </row>
    <row r="313" spans="1:7" ht="22.5">
      <c r="A313" s="2"/>
      <c r="B313" s="7" t="s">
        <v>15</v>
      </c>
      <c r="C313" s="15">
        <v>7</v>
      </c>
      <c r="D313" s="15">
        <v>1</v>
      </c>
      <c r="E313" s="16" t="s">
        <v>149</v>
      </c>
      <c r="F313" s="17" t="s">
        <v>13</v>
      </c>
      <c r="G313" s="32">
        <v>583.79999999999995</v>
      </c>
    </row>
    <row r="314" spans="1:7" ht="22.5">
      <c r="A314" s="2"/>
      <c r="B314" s="7" t="s">
        <v>148</v>
      </c>
      <c r="C314" s="15">
        <v>7</v>
      </c>
      <c r="D314" s="15">
        <v>1</v>
      </c>
      <c r="E314" s="16" t="s">
        <v>147</v>
      </c>
      <c r="F314" s="17">
        <v>0</v>
      </c>
      <c r="G314" s="32">
        <v>384.3</v>
      </c>
    </row>
    <row r="315" spans="1:7" ht="22.5">
      <c r="A315" s="2"/>
      <c r="B315" s="7" t="s">
        <v>15</v>
      </c>
      <c r="C315" s="15">
        <v>7</v>
      </c>
      <c r="D315" s="15">
        <v>1</v>
      </c>
      <c r="E315" s="16" t="s">
        <v>147</v>
      </c>
      <c r="F315" s="17" t="s">
        <v>13</v>
      </c>
      <c r="G315" s="32">
        <v>384.3</v>
      </c>
    </row>
    <row r="316" spans="1:7" ht="22.5">
      <c r="A316" s="2"/>
      <c r="B316" s="7" t="s">
        <v>54</v>
      </c>
      <c r="C316" s="15">
        <v>7</v>
      </c>
      <c r="D316" s="15">
        <v>1</v>
      </c>
      <c r="E316" s="16" t="s">
        <v>53</v>
      </c>
      <c r="F316" s="17">
        <v>0</v>
      </c>
      <c r="G316" s="32">
        <f>G317</f>
        <v>1954.7999999999997</v>
      </c>
    </row>
    <row r="317" spans="1:7" ht="22.5">
      <c r="A317" s="2"/>
      <c r="B317" s="7" t="s">
        <v>80</v>
      </c>
      <c r="C317" s="15">
        <v>7</v>
      </c>
      <c r="D317" s="15">
        <v>1</v>
      </c>
      <c r="E317" s="16" t="s">
        <v>79</v>
      </c>
      <c r="F317" s="17">
        <v>0</v>
      </c>
      <c r="G317" s="32">
        <f>G318</f>
        <v>1954.7999999999997</v>
      </c>
    </row>
    <row r="318" spans="1:7" ht="33.75">
      <c r="A318" s="2"/>
      <c r="B318" s="7" t="s">
        <v>78</v>
      </c>
      <c r="C318" s="15">
        <v>7</v>
      </c>
      <c r="D318" s="15">
        <v>1</v>
      </c>
      <c r="E318" s="16" t="s">
        <v>77</v>
      </c>
      <c r="F318" s="17">
        <v>0</v>
      </c>
      <c r="G318" s="32">
        <f>G319</f>
        <v>1954.7999999999997</v>
      </c>
    </row>
    <row r="319" spans="1:7" ht="22.5">
      <c r="A319" s="2"/>
      <c r="B319" s="7" t="s">
        <v>15</v>
      </c>
      <c r="C319" s="15">
        <v>7</v>
      </c>
      <c r="D319" s="15">
        <v>1</v>
      </c>
      <c r="E319" s="16" t="s">
        <v>77</v>
      </c>
      <c r="F319" s="17" t="s">
        <v>13</v>
      </c>
      <c r="G319" s="32">
        <f>2175.2-220.4</f>
        <v>1954.7999999999997</v>
      </c>
    </row>
    <row r="320" spans="1:7" ht="33.75">
      <c r="A320" s="2"/>
      <c r="B320" s="7" t="s">
        <v>20</v>
      </c>
      <c r="C320" s="15">
        <v>7</v>
      </c>
      <c r="D320" s="15">
        <v>1</v>
      </c>
      <c r="E320" s="16" t="s">
        <v>19</v>
      </c>
      <c r="F320" s="17">
        <v>0</v>
      </c>
      <c r="G320" s="32">
        <v>73686.5</v>
      </c>
    </row>
    <row r="321" spans="1:7">
      <c r="A321" s="2"/>
      <c r="B321" s="7" t="s">
        <v>18</v>
      </c>
      <c r="C321" s="15">
        <v>7</v>
      </c>
      <c r="D321" s="15">
        <v>1</v>
      </c>
      <c r="E321" s="16" t="s">
        <v>17</v>
      </c>
      <c r="F321" s="17">
        <v>0</v>
      </c>
      <c r="G321" s="32">
        <v>73686.5</v>
      </c>
    </row>
    <row r="322" spans="1:7" ht="33.75">
      <c r="A322" s="2"/>
      <c r="B322" s="7" t="s">
        <v>16</v>
      </c>
      <c r="C322" s="15">
        <v>7</v>
      </c>
      <c r="D322" s="15">
        <v>1</v>
      </c>
      <c r="E322" s="16" t="s">
        <v>14</v>
      </c>
      <c r="F322" s="17">
        <v>0</v>
      </c>
      <c r="G322" s="32">
        <v>73686.5</v>
      </c>
    </row>
    <row r="323" spans="1:7" ht="22.5">
      <c r="A323" s="2"/>
      <c r="B323" s="7" t="s">
        <v>23</v>
      </c>
      <c r="C323" s="15">
        <v>7</v>
      </c>
      <c r="D323" s="15">
        <v>1</v>
      </c>
      <c r="E323" s="16" t="s">
        <v>14</v>
      </c>
      <c r="F323" s="17" t="s">
        <v>22</v>
      </c>
      <c r="G323" s="32">
        <v>8898.2000000000007</v>
      </c>
    </row>
    <row r="324" spans="1:7" ht="22.5">
      <c r="A324" s="2"/>
      <c r="B324" s="7" t="s">
        <v>178</v>
      </c>
      <c r="C324" s="15">
        <v>7</v>
      </c>
      <c r="D324" s="15">
        <v>1</v>
      </c>
      <c r="E324" s="16" t="s">
        <v>14</v>
      </c>
      <c r="F324" s="17" t="s">
        <v>177</v>
      </c>
      <c r="G324" s="32">
        <v>7665.5</v>
      </c>
    </row>
    <row r="325" spans="1:7" ht="22.5">
      <c r="A325" s="2"/>
      <c r="B325" s="7" t="s">
        <v>15</v>
      </c>
      <c r="C325" s="15">
        <v>7</v>
      </c>
      <c r="D325" s="15">
        <v>1</v>
      </c>
      <c r="E325" s="16" t="s">
        <v>14</v>
      </c>
      <c r="F325" s="17" t="s">
        <v>13</v>
      </c>
      <c r="G325" s="32">
        <v>57107.8</v>
      </c>
    </row>
    <row r="326" spans="1:7">
      <c r="A326" s="2"/>
      <c r="B326" s="7" t="s">
        <v>3</v>
      </c>
      <c r="C326" s="15">
        <v>7</v>
      </c>
      <c r="D326" s="15">
        <v>1</v>
      </c>
      <c r="E326" s="16" t="s">
        <v>14</v>
      </c>
      <c r="F326" s="17" t="s">
        <v>2</v>
      </c>
      <c r="G326" s="32">
        <v>15</v>
      </c>
    </row>
    <row r="327" spans="1:7">
      <c r="A327" s="2"/>
      <c r="B327" s="7" t="s">
        <v>183</v>
      </c>
      <c r="C327" s="15">
        <v>7</v>
      </c>
      <c r="D327" s="15">
        <v>2</v>
      </c>
      <c r="E327" s="16">
        <v>0</v>
      </c>
      <c r="F327" s="17">
        <v>0</v>
      </c>
      <c r="G327" s="32">
        <v>1072568.6000000001</v>
      </c>
    </row>
    <row r="328" spans="1:7" ht="33.75">
      <c r="A328" s="2"/>
      <c r="B328" s="7" t="s">
        <v>38</v>
      </c>
      <c r="C328" s="15">
        <v>7</v>
      </c>
      <c r="D328" s="15">
        <v>2</v>
      </c>
      <c r="E328" s="16" t="s">
        <v>37</v>
      </c>
      <c r="F328" s="17">
        <v>0</v>
      </c>
      <c r="G328" s="32">
        <v>11720.3</v>
      </c>
    </row>
    <row r="329" spans="1:7" ht="22.5">
      <c r="A329" s="2"/>
      <c r="B329" s="7" t="s">
        <v>36</v>
      </c>
      <c r="C329" s="15">
        <v>7</v>
      </c>
      <c r="D329" s="15">
        <v>2</v>
      </c>
      <c r="E329" s="16" t="s">
        <v>35</v>
      </c>
      <c r="F329" s="17">
        <v>0</v>
      </c>
      <c r="G329" s="32">
        <v>11720.3</v>
      </c>
    </row>
    <row r="330" spans="1:7" ht="22.5">
      <c r="A330" s="2"/>
      <c r="B330" s="7" t="s">
        <v>34</v>
      </c>
      <c r="C330" s="15">
        <v>7</v>
      </c>
      <c r="D330" s="15">
        <v>2</v>
      </c>
      <c r="E330" s="16" t="s">
        <v>33</v>
      </c>
      <c r="F330" s="17">
        <v>0</v>
      </c>
      <c r="G330" s="32">
        <v>11720.3</v>
      </c>
    </row>
    <row r="331" spans="1:7" ht="22.5">
      <c r="A331" s="2"/>
      <c r="B331" s="7" t="s">
        <v>15</v>
      </c>
      <c r="C331" s="15">
        <v>7</v>
      </c>
      <c r="D331" s="15">
        <v>2</v>
      </c>
      <c r="E331" s="16" t="s">
        <v>33</v>
      </c>
      <c r="F331" s="17" t="s">
        <v>13</v>
      </c>
      <c r="G331" s="32">
        <v>11720.3</v>
      </c>
    </row>
    <row r="332" spans="1:7" ht="33.75">
      <c r="A332" s="2"/>
      <c r="B332" s="7" t="s">
        <v>175</v>
      </c>
      <c r="C332" s="15">
        <v>7</v>
      </c>
      <c r="D332" s="15">
        <v>2</v>
      </c>
      <c r="E332" s="16" t="s">
        <v>174</v>
      </c>
      <c r="F332" s="17">
        <v>0</v>
      </c>
      <c r="G332" s="32">
        <v>192.2</v>
      </c>
    </row>
    <row r="333" spans="1:7">
      <c r="A333" s="2"/>
      <c r="B333" s="7" t="s">
        <v>173</v>
      </c>
      <c r="C333" s="15">
        <v>7</v>
      </c>
      <c r="D333" s="15">
        <v>2</v>
      </c>
      <c r="E333" s="16" t="s">
        <v>172</v>
      </c>
      <c r="F333" s="17">
        <v>0</v>
      </c>
      <c r="G333" s="32">
        <v>192.2</v>
      </c>
    </row>
    <row r="334" spans="1:7">
      <c r="A334" s="2"/>
      <c r="B334" s="7" t="s">
        <v>171</v>
      </c>
      <c r="C334" s="15">
        <v>7</v>
      </c>
      <c r="D334" s="15">
        <v>2</v>
      </c>
      <c r="E334" s="16" t="s">
        <v>170</v>
      </c>
      <c r="F334" s="17">
        <v>0</v>
      </c>
      <c r="G334" s="32">
        <v>192.2</v>
      </c>
    </row>
    <row r="335" spans="1:7" ht="22.5">
      <c r="A335" s="2"/>
      <c r="B335" s="7" t="s">
        <v>15</v>
      </c>
      <c r="C335" s="15">
        <v>7</v>
      </c>
      <c r="D335" s="15">
        <v>2</v>
      </c>
      <c r="E335" s="16" t="s">
        <v>170</v>
      </c>
      <c r="F335" s="17" t="s">
        <v>13</v>
      </c>
      <c r="G335" s="32">
        <v>192.2</v>
      </c>
    </row>
    <row r="336" spans="1:7" ht="22.5">
      <c r="A336" s="2"/>
      <c r="B336" s="7" t="s">
        <v>71</v>
      </c>
      <c r="C336" s="15">
        <v>7</v>
      </c>
      <c r="D336" s="15">
        <v>2</v>
      </c>
      <c r="E336" s="16" t="s">
        <v>70</v>
      </c>
      <c r="F336" s="17">
        <v>0</v>
      </c>
      <c r="G336" s="32">
        <v>971095</v>
      </c>
    </row>
    <row r="337" spans="1:7">
      <c r="A337" s="2"/>
      <c r="B337" s="7" t="s">
        <v>182</v>
      </c>
      <c r="C337" s="15">
        <v>7</v>
      </c>
      <c r="D337" s="15">
        <v>2</v>
      </c>
      <c r="E337" s="16" t="s">
        <v>181</v>
      </c>
      <c r="F337" s="17">
        <v>0</v>
      </c>
      <c r="G337" s="32">
        <v>963972.4</v>
      </c>
    </row>
    <row r="338" spans="1:7" ht="33.75">
      <c r="A338" s="2"/>
      <c r="B338" s="7" t="s">
        <v>180</v>
      </c>
      <c r="C338" s="15">
        <v>7</v>
      </c>
      <c r="D338" s="15">
        <v>2</v>
      </c>
      <c r="E338" s="16" t="s">
        <v>179</v>
      </c>
      <c r="F338" s="17">
        <v>0</v>
      </c>
      <c r="G338" s="32">
        <v>963972.4</v>
      </c>
    </row>
    <row r="339" spans="1:7" ht="33.75">
      <c r="A339" s="2"/>
      <c r="B339" s="7" t="s">
        <v>45</v>
      </c>
      <c r="C339" s="15">
        <v>7</v>
      </c>
      <c r="D339" s="15">
        <v>2</v>
      </c>
      <c r="E339" s="16" t="s">
        <v>179</v>
      </c>
      <c r="F339" s="17" t="s">
        <v>44</v>
      </c>
      <c r="G339" s="32">
        <v>31128.400000000001</v>
      </c>
    </row>
    <row r="340" spans="1:7" ht="22.5">
      <c r="A340" s="2"/>
      <c r="B340" s="7" t="s">
        <v>23</v>
      </c>
      <c r="C340" s="15">
        <v>7</v>
      </c>
      <c r="D340" s="15">
        <v>2</v>
      </c>
      <c r="E340" s="16" t="s">
        <v>179</v>
      </c>
      <c r="F340" s="17" t="s">
        <v>22</v>
      </c>
      <c r="G340" s="32">
        <v>172</v>
      </c>
    </row>
    <row r="341" spans="1:7" ht="22.5">
      <c r="A341" s="2"/>
      <c r="B341" s="7" t="s">
        <v>15</v>
      </c>
      <c r="C341" s="15">
        <v>7</v>
      </c>
      <c r="D341" s="15">
        <v>2</v>
      </c>
      <c r="E341" s="16" t="s">
        <v>179</v>
      </c>
      <c r="F341" s="17" t="s">
        <v>13</v>
      </c>
      <c r="G341" s="32">
        <v>932672</v>
      </c>
    </row>
    <row r="342" spans="1:7" ht="33.75">
      <c r="A342" s="2"/>
      <c r="B342" s="7" t="s">
        <v>65</v>
      </c>
      <c r="C342" s="15">
        <v>7</v>
      </c>
      <c r="D342" s="15">
        <v>2</v>
      </c>
      <c r="E342" s="16" t="s">
        <v>64</v>
      </c>
      <c r="F342" s="17">
        <v>0</v>
      </c>
      <c r="G342" s="32">
        <v>7122.6</v>
      </c>
    </row>
    <row r="343" spans="1:7" ht="22.5">
      <c r="A343" s="2"/>
      <c r="B343" s="7" t="s">
        <v>63</v>
      </c>
      <c r="C343" s="15">
        <v>7</v>
      </c>
      <c r="D343" s="15">
        <v>2</v>
      </c>
      <c r="E343" s="16" t="s">
        <v>62</v>
      </c>
      <c r="F343" s="17">
        <v>0</v>
      </c>
      <c r="G343" s="32">
        <v>5609.3</v>
      </c>
    </row>
    <row r="344" spans="1:7" ht="33.75">
      <c r="A344" s="2"/>
      <c r="B344" s="7" t="s">
        <v>45</v>
      </c>
      <c r="C344" s="15">
        <v>7</v>
      </c>
      <c r="D344" s="15">
        <v>2</v>
      </c>
      <c r="E344" s="16" t="s">
        <v>62</v>
      </c>
      <c r="F344" s="17" t="s">
        <v>44</v>
      </c>
      <c r="G344" s="32">
        <v>17.100000000000001</v>
      </c>
    </row>
    <row r="345" spans="1:7" ht="22.5">
      <c r="A345" s="2"/>
      <c r="B345" s="7" t="s">
        <v>15</v>
      </c>
      <c r="C345" s="15">
        <v>7</v>
      </c>
      <c r="D345" s="15">
        <v>2</v>
      </c>
      <c r="E345" s="16" t="s">
        <v>62</v>
      </c>
      <c r="F345" s="17" t="s">
        <v>13</v>
      </c>
      <c r="G345" s="32">
        <v>5592.2</v>
      </c>
    </row>
    <row r="346" spans="1:7" ht="22.5">
      <c r="A346" s="2"/>
      <c r="B346" s="7" t="s">
        <v>150</v>
      </c>
      <c r="C346" s="15">
        <v>7</v>
      </c>
      <c r="D346" s="15">
        <v>2</v>
      </c>
      <c r="E346" s="16" t="s">
        <v>149</v>
      </c>
      <c r="F346" s="17">
        <v>0</v>
      </c>
      <c r="G346" s="32">
        <v>420.7</v>
      </c>
    </row>
    <row r="347" spans="1:7" ht="22.5">
      <c r="A347" s="2"/>
      <c r="B347" s="7" t="s">
        <v>15</v>
      </c>
      <c r="C347" s="15">
        <v>7</v>
      </c>
      <c r="D347" s="15">
        <v>2</v>
      </c>
      <c r="E347" s="16" t="s">
        <v>149</v>
      </c>
      <c r="F347" s="17" t="s">
        <v>13</v>
      </c>
      <c r="G347" s="32">
        <v>420.7</v>
      </c>
    </row>
    <row r="348" spans="1:7" ht="22.5">
      <c r="A348" s="2"/>
      <c r="B348" s="7" t="s">
        <v>148</v>
      </c>
      <c r="C348" s="15">
        <v>7</v>
      </c>
      <c r="D348" s="15">
        <v>2</v>
      </c>
      <c r="E348" s="16" t="s">
        <v>147</v>
      </c>
      <c r="F348" s="17">
        <v>0</v>
      </c>
      <c r="G348" s="32">
        <v>596</v>
      </c>
    </row>
    <row r="349" spans="1:7" ht="22.5">
      <c r="A349" s="2"/>
      <c r="B349" s="7" t="s">
        <v>15</v>
      </c>
      <c r="C349" s="15">
        <v>7</v>
      </c>
      <c r="D349" s="15">
        <v>2</v>
      </c>
      <c r="E349" s="16" t="s">
        <v>147</v>
      </c>
      <c r="F349" s="17" t="s">
        <v>13</v>
      </c>
      <c r="G349" s="32">
        <v>596</v>
      </c>
    </row>
    <row r="350" spans="1:7">
      <c r="A350" s="2"/>
      <c r="B350" s="7" t="s">
        <v>146</v>
      </c>
      <c r="C350" s="15">
        <v>7</v>
      </c>
      <c r="D350" s="15">
        <v>2</v>
      </c>
      <c r="E350" s="16" t="s">
        <v>145</v>
      </c>
      <c r="F350" s="17">
        <v>0</v>
      </c>
      <c r="G350" s="32">
        <v>448.3</v>
      </c>
    </row>
    <row r="351" spans="1:7" ht="22.5">
      <c r="A351" s="2"/>
      <c r="B351" s="7" t="s">
        <v>23</v>
      </c>
      <c r="C351" s="15">
        <v>7</v>
      </c>
      <c r="D351" s="15">
        <v>2</v>
      </c>
      <c r="E351" s="16" t="s">
        <v>145</v>
      </c>
      <c r="F351" s="17" t="s">
        <v>22</v>
      </c>
      <c r="G351" s="32">
        <v>15</v>
      </c>
    </row>
    <row r="352" spans="1:7" ht="22.5">
      <c r="A352" s="2"/>
      <c r="B352" s="7" t="s">
        <v>15</v>
      </c>
      <c r="C352" s="15">
        <v>7</v>
      </c>
      <c r="D352" s="15">
        <v>2</v>
      </c>
      <c r="E352" s="16" t="s">
        <v>145</v>
      </c>
      <c r="F352" s="17" t="s">
        <v>13</v>
      </c>
      <c r="G352" s="32">
        <v>433.3</v>
      </c>
    </row>
    <row r="353" spans="1:7" ht="22.5">
      <c r="A353" s="2"/>
      <c r="B353" s="7" t="s">
        <v>15</v>
      </c>
      <c r="C353" s="15">
        <v>7</v>
      </c>
      <c r="D353" s="15">
        <v>2</v>
      </c>
      <c r="E353" s="16" t="s">
        <v>167</v>
      </c>
      <c r="F353" s="17" t="s">
        <v>13</v>
      </c>
      <c r="G353" s="32">
        <v>48.3</v>
      </c>
    </row>
    <row r="354" spans="1:7" ht="33.75">
      <c r="A354" s="2"/>
      <c r="B354" s="7" t="s">
        <v>20</v>
      </c>
      <c r="C354" s="15">
        <v>7</v>
      </c>
      <c r="D354" s="15">
        <v>2</v>
      </c>
      <c r="E354" s="16" t="s">
        <v>19</v>
      </c>
      <c r="F354" s="17">
        <v>0</v>
      </c>
      <c r="G354" s="32">
        <v>89561.1</v>
      </c>
    </row>
    <row r="355" spans="1:7">
      <c r="A355" s="2"/>
      <c r="B355" s="7" t="s">
        <v>18</v>
      </c>
      <c r="C355" s="15">
        <v>7</v>
      </c>
      <c r="D355" s="15">
        <v>2</v>
      </c>
      <c r="E355" s="16" t="s">
        <v>17</v>
      </c>
      <c r="F355" s="17">
        <v>0</v>
      </c>
      <c r="G355" s="32">
        <v>89561.1</v>
      </c>
    </row>
    <row r="356" spans="1:7" ht="33.75">
      <c r="A356" s="2"/>
      <c r="B356" s="7" t="s">
        <v>16</v>
      </c>
      <c r="C356" s="15">
        <v>7</v>
      </c>
      <c r="D356" s="15">
        <v>2</v>
      </c>
      <c r="E356" s="16" t="s">
        <v>14</v>
      </c>
      <c r="F356" s="17">
        <v>0</v>
      </c>
      <c r="G356" s="32">
        <v>89561.1</v>
      </c>
    </row>
    <row r="357" spans="1:7" ht="22.5">
      <c r="A357" s="2"/>
      <c r="B357" s="7" t="s">
        <v>23</v>
      </c>
      <c r="C357" s="15">
        <v>7</v>
      </c>
      <c r="D357" s="15">
        <v>2</v>
      </c>
      <c r="E357" s="16" t="s">
        <v>14</v>
      </c>
      <c r="F357" s="17" t="s">
        <v>22</v>
      </c>
      <c r="G357" s="32">
        <v>12489.5</v>
      </c>
    </row>
    <row r="358" spans="1:7" ht="22.5">
      <c r="A358" s="2"/>
      <c r="B358" s="7" t="s">
        <v>178</v>
      </c>
      <c r="C358" s="15">
        <v>7</v>
      </c>
      <c r="D358" s="15">
        <v>2</v>
      </c>
      <c r="E358" s="16" t="s">
        <v>14</v>
      </c>
      <c r="F358" s="17" t="s">
        <v>177</v>
      </c>
      <c r="G358" s="32">
        <v>7167.9</v>
      </c>
    </row>
    <row r="359" spans="1:7" ht="22.5">
      <c r="A359" s="2"/>
      <c r="B359" s="7" t="s">
        <v>15</v>
      </c>
      <c r="C359" s="15">
        <v>7</v>
      </c>
      <c r="D359" s="15">
        <v>2</v>
      </c>
      <c r="E359" s="16" t="s">
        <v>14</v>
      </c>
      <c r="F359" s="17" t="s">
        <v>13</v>
      </c>
      <c r="G359" s="32">
        <v>69858.7</v>
      </c>
    </row>
    <row r="360" spans="1:7">
      <c r="A360" s="2"/>
      <c r="B360" s="7" t="s">
        <v>3</v>
      </c>
      <c r="C360" s="15">
        <v>7</v>
      </c>
      <c r="D360" s="15">
        <v>2</v>
      </c>
      <c r="E360" s="16" t="s">
        <v>14</v>
      </c>
      <c r="F360" s="17" t="s">
        <v>2</v>
      </c>
      <c r="G360" s="32">
        <v>45</v>
      </c>
    </row>
    <row r="361" spans="1:7">
      <c r="A361" s="2"/>
      <c r="B361" s="7" t="s">
        <v>176</v>
      </c>
      <c r="C361" s="15">
        <v>7</v>
      </c>
      <c r="D361" s="15">
        <v>3</v>
      </c>
      <c r="E361" s="16">
        <v>0</v>
      </c>
      <c r="F361" s="17">
        <v>0</v>
      </c>
      <c r="G361" s="32">
        <v>48469.599999999999</v>
      </c>
    </row>
    <row r="362" spans="1:7" ht="33.75">
      <c r="A362" s="2"/>
      <c r="B362" s="7" t="s">
        <v>38</v>
      </c>
      <c r="C362" s="15">
        <v>7</v>
      </c>
      <c r="D362" s="15">
        <v>3</v>
      </c>
      <c r="E362" s="16" t="s">
        <v>37</v>
      </c>
      <c r="F362" s="17">
        <v>0</v>
      </c>
      <c r="G362" s="32">
        <v>408.2</v>
      </c>
    </row>
    <row r="363" spans="1:7" ht="22.5">
      <c r="A363" s="2"/>
      <c r="B363" s="7" t="s">
        <v>36</v>
      </c>
      <c r="C363" s="15">
        <v>7</v>
      </c>
      <c r="D363" s="15">
        <v>3</v>
      </c>
      <c r="E363" s="16" t="s">
        <v>35</v>
      </c>
      <c r="F363" s="17">
        <v>0</v>
      </c>
      <c r="G363" s="32">
        <v>408.2</v>
      </c>
    </row>
    <row r="364" spans="1:7" ht="22.5">
      <c r="A364" s="2"/>
      <c r="B364" s="7" t="s">
        <v>34</v>
      </c>
      <c r="C364" s="15">
        <v>7</v>
      </c>
      <c r="D364" s="15">
        <v>3</v>
      </c>
      <c r="E364" s="16" t="s">
        <v>33</v>
      </c>
      <c r="F364" s="17">
        <v>0</v>
      </c>
      <c r="G364" s="32">
        <v>408.2</v>
      </c>
    </row>
    <row r="365" spans="1:7" ht="22.5">
      <c r="A365" s="2"/>
      <c r="B365" s="7" t="s">
        <v>15</v>
      </c>
      <c r="C365" s="15">
        <v>7</v>
      </c>
      <c r="D365" s="15">
        <v>3</v>
      </c>
      <c r="E365" s="16" t="s">
        <v>33</v>
      </c>
      <c r="F365" s="17" t="s">
        <v>13</v>
      </c>
      <c r="G365" s="32">
        <v>408.2</v>
      </c>
    </row>
    <row r="366" spans="1:7" ht="33.75">
      <c r="A366" s="2"/>
      <c r="B366" s="7" t="s">
        <v>175</v>
      </c>
      <c r="C366" s="15">
        <v>7</v>
      </c>
      <c r="D366" s="15">
        <v>3</v>
      </c>
      <c r="E366" s="16" t="s">
        <v>174</v>
      </c>
      <c r="F366" s="17">
        <v>0</v>
      </c>
      <c r="G366" s="32">
        <v>1</v>
      </c>
    </row>
    <row r="367" spans="1:7">
      <c r="A367" s="2"/>
      <c r="B367" s="7" t="s">
        <v>173</v>
      </c>
      <c r="C367" s="15">
        <v>7</v>
      </c>
      <c r="D367" s="15">
        <v>3</v>
      </c>
      <c r="E367" s="16" t="s">
        <v>172</v>
      </c>
      <c r="F367" s="17">
        <v>0</v>
      </c>
      <c r="G367" s="32">
        <v>1</v>
      </c>
    </row>
    <row r="368" spans="1:7">
      <c r="A368" s="2"/>
      <c r="B368" s="7" t="s">
        <v>171</v>
      </c>
      <c r="C368" s="15">
        <v>7</v>
      </c>
      <c r="D368" s="15">
        <v>3</v>
      </c>
      <c r="E368" s="16" t="s">
        <v>170</v>
      </c>
      <c r="F368" s="17">
        <v>0</v>
      </c>
      <c r="G368" s="32">
        <v>1</v>
      </c>
    </row>
    <row r="369" spans="1:7" ht="22.5">
      <c r="A369" s="2"/>
      <c r="B369" s="7" t="s">
        <v>15</v>
      </c>
      <c r="C369" s="15">
        <v>7</v>
      </c>
      <c r="D369" s="15">
        <v>3</v>
      </c>
      <c r="E369" s="16" t="s">
        <v>170</v>
      </c>
      <c r="F369" s="17" t="s">
        <v>13</v>
      </c>
      <c r="G369" s="32">
        <v>1</v>
      </c>
    </row>
    <row r="370" spans="1:7" ht="22.5">
      <c r="A370" s="2"/>
      <c r="B370" s="7" t="s">
        <v>71</v>
      </c>
      <c r="C370" s="15">
        <v>7</v>
      </c>
      <c r="D370" s="15">
        <v>3</v>
      </c>
      <c r="E370" s="16" t="s">
        <v>70</v>
      </c>
      <c r="F370" s="17">
        <v>0</v>
      </c>
      <c r="G370" s="32">
        <v>47454.400000000001</v>
      </c>
    </row>
    <row r="371" spans="1:7">
      <c r="A371" s="2"/>
      <c r="B371" s="7" t="s">
        <v>154</v>
      </c>
      <c r="C371" s="15">
        <v>7</v>
      </c>
      <c r="D371" s="15">
        <v>3</v>
      </c>
      <c r="E371" s="16" t="s">
        <v>153</v>
      </c>
      <c r="F371" s="17">
        <v>0</v>
      </c>
      <c r="G371" s="32">
        <v>47341</v>
      </c>
    </row>
    <row r="372" spans="1:7" ht="22.5">
      <c r="A372" s="2"/>
      <c r="B372" s="7" t="s">
        <v>152</v>
      </c>
      <c r="C372" s="15">
        <v>7</v>
      </c>
      <c r="D372" s="15">
        <v>3</v>
      </c>
      <c r="E372" s="16" t="s">
        <v>151</v>
      </c>
      <c r="F372" s="17">
        <v>0</v>
      </c>
      <c r="G372" s="32">
        <v>19030.400000000001</v>
      </c>
    </row>
    <row r="373" spans="1:7" ht="22.5">
      <c r="A373" s="2"/>
      <c r="B373" s="7" t="s">
        <v>15</v>
      </c>
      <c r="C373" s="15">
        <v>7</v>
      </c>
      <c r="D373" s="15">
        <v>3</v>
      </c>
      <c r="E373" s="16" t="s">
        <v>151</v>
      </c>
      <c r="F373" s="17" t="s">
        <v>13</v>
      </c>
      <c r="G373" s="32">
        <v>19030.400000000001</v>
      </c>
    </row>
    <row r="374" spans="1:7" ht="22.5">
      <c r="A374" s="2"/>
      <c r="B374" s="7" t="s">
        <v>169</v>
      </c>
      <c r="C374" s="15">
        <v>7</v>
      </c>
      <c r="D374" s="15">
        <v>3</v>
      </c>
      <c r="E374" s="16" t="s">
        <v>168</v>
      </c>
      <c r="F374" s="17">
        <v>0</v>
      </c>
      <c r="G374" s="32">
        <v>28310.6</v>
      </c>
    </row>
    <row r="375" spans="1:7" ht="22.5">
      <c r="A375" s="2"/>
      <c r="B375" s="7" t="s">
        <v>15</v>
      </c>
      <c r="C375" s="15">
        <v>7</v>
      </c>
      <c r="D375" s="15">
        <v>3</v>
      </c>
      <c r="E375" s="16" t="s">
        <v>168</v>
      </c>
      <c r="F375" s="17" t="s">
        <v>13</v>
      </c>
      <c r="G375" s="32">
        <v>28310.6</v>
      </c>
    </row>
    <row r="376" spans="1:7" ht="33.75">
      <c r="A376" s="2"/>
      <c r="B376" s="7" t="s">
        <v>65</v>
      </c>
      <c r="C376" s="15">
        <v>7</v>
      </c>
      <c r="D376" s="15">
        <v>3</v>
      </c>
      <c r="E376" s="16" t="s">
        <v>64</v>
      </c>
      <c r="F376" s="17">
        <v>0</v>
      </c>
      <c r="G376" s="32">
        <v>113.4</v>
      </c>
    </row>
    <row r="377" spans="1:7" ht="22.5">
      <c r="A377" s="2"/>
      <c r="B377" s="7" t="s">
        <v>63</v>
      </c>
      <c r="C377" s="15">
        <v>7</v>
      </c>
      <c r="D377" s="15">
        <v>3</v>
      </c>
      <c r="E377" s="16" t="s">
        <v>62</v>
      </c>
      <c r="F377" s="17">
        <v>0</v>
      </c>
      <c r="G377" s="32">
        <v>6.4</v>
      </c>
    </row>
    <row r="378" spans="1:7" ht="22.5">
      <c r="A378" s="2"/>
      <c r="B378" s="7" t="s">
        <v>15</v>
      </c>
      <c r="C378" s="15">
        <v>7</v>
      </c>
      <c r="D378" s="15">
        <v>3</v>
      </c>
      <c r="E378" s="16" t="s">
        <v>62</v>
      </c>
      <c r="F378" s="17" t="s">
        <v>13</v>
      </c>
      <c r="G378" s="32">
        <v>6.4</v>
      </c>
    </row>
    <row r="379" spans="1:7" ht="22.5">
      <c r="A379" s="2"/>
      <c r="B379" s="7" t="s">
        <v>148</v>
      </c>
      <c r="C379" s="15">
        <v>7</v>
      </c>
      <c r="D379" s="15">
        <v>3</v>
      </c>
      <c r="E379" s="16" t="s">
        <v>147</v>
      </c>
      <c r="F379" s="17">
        <v>0</v>
      </c>
      <c r="G379" s="32">
        <v>89.6</v>
      </c>
    </row>
    <row r="380" spans="1:7" ht="22.5">
      <c r="A380" s="2"/>
      <c r="B380" s="7" t="s">
        <v>15</v>
      </c>
      <c r="C380" s="15">
        <v>7</v>
      </c>
      <c r="D380" s="15">
        <v>3</v>
      </c>
      <c r="E380" s="16" t="s">
        <v>147</v>
      </c>
      <c r="F380" s="17" t="s">
        <v>13</v>
      </c>
      <c r="G380" s="32">
        <v>89.6</v>
      </c>
    </row>
    <row r="381" spans="1:7">
      <c r="A381" s="2"/>
      <c r="B381" s="7" t="s">
        <v>146</v>
      </c>
      <c r="C381" s="15">
        <v>7</v>
      </c>
      <c r="D381" s="15">
        <v>3</v>
      </c>
      <c r="E381" s="16" t="s">
        <v>145</v>
      </c>
      <c r="F381" s="17">
        <v>0</v>
      </c>
      <c r="G381" s="32">
        <v>8.1</v>
      </c>
    </row>
    <row r="382" spans="1:7" ht="22.5">
      <c r="A382" s="2"/>
      <c r="B382" s="7" t="s">
        <v>15</v>
      </c>
      <c r="C382" s="15">
        <v>7</v>
      </c>
      <c r="D382" s="15">
        <v>3</v>
      </c>
      <c r="E382" s="16" t="s">
        <v>145</v>
      </c>
      <c r="F382" s="17" t="s">
        <v>13</v>
      </c>
      <c r="G382" s="32">
        <v>8.1</v>
      </c>
    </row>
    <row r="383" spans="1:7" ht="22.5">
      <c r="A383" s="2"/>
      <c r="B383" s="7" t="s">
        <v>15</v>
      </c>
      <c r="C383" s="15">
        <v>7</v>
      </c>
      <c r="D383" s="15">
        <v>3</v>
      </c>
      <c r="E383" s="16" t="s">
        <v>167</v>
      </c>
      <c r="F383" s="17" t="s">
        <v>13</v>
      </c>
      <c r="G383" s="32">
        <v>9.3000000000000007</v>
      </c>
    </row>
    <row r="384" spans="1:7" ht="33.75">
      <c r="A384" s="2"/>
      <c r="B384" s="7" t="s">
        <v>20</v>
      </c>
      <c r="C384" s="15">
        <v>7</v>
      </c>
      <c r="D384" s="15">
        <v>3</v>
      </c>
      <c r="E384" s="16" t="s">
        <v>19</v>
      </c>
      <c r="F384" s="17">
        <v>0</v>
      </c>
      <c r="G384" s="32">
        <v>606</v>
      </c>
    </row>
    <row r="385" spans="1:7">
      <c r="A385" s="2"/>
      <c r="B385" s="7" t="s">
        <v>18</v>
      </c>
      <c r="C385" s="15">
        <v>7</v>
      </c>
      <c r="D385" s="15">
        <v>3</v>
      </c>
      <c r="E385" s="16" t="s">
        <v>17</v>
      </c>
      <c r="F385" s="17">
        <v>0</v>
      </c>
      <c r="G385" s="32">
        <v>606</v>
      </c>
    </row>
    <row r="386" spans="1:7" ht="33.75">
      <c r="A386" s="2"/>
      <c r="B386" s="7" t="s">
        <v>16</v>
      </c>
      <c r="C386" s="15">
        <v>7</v>
      </c>
      <c r="D386" s="15">
        <v>3</v>
      </c>
      <c r="E386" s="16" t="s">
        <v>14</v>
      </c>
      <c r="F386" s="17">
        <v>0</v>
      </c>
      <c r="G386" s="32">
        <v>606</v>
      </c>
    </row>
    <row r="387" spans="1:7" ht="22.5">
      <c r="A387" s="2"/>
      <c r="B387" s="7" t="s">
        <v>15</v>
      </c>
      <c r="C387" s="15">
        <v>7</v>
      </c>
      <c r="D387" s="15">
        <v>3</v>
      </c>
      <c r="E387" s="16" t="s">
        <v>14</v>
      </c>
      <c r="F387" s="17" t="s">
        <v>13</v>
      </c>
      <c r="G387" s="32">
        <v>606</v>
      </c>
    </row>
    <row r="388" spans="1:7">
      <c r="A388" s="2"/>
      <c r="B388" s="7" t="s">
        <v>166</v>
      </c>
      <c r="C388" s="15">
        <v>7</v>
      </c>
      <c r="D388" s="15">
        <v>7</v>
      </c>
      <c r="E388" s="16">
        <v>0</v>
      </c>
      <c r="F388" s="17">
        <v>0</v>
      </c>
      <c r="G388" s="32">
        <v>10178.1</v>
      </c>
    </row>
    <row r="389" spans="1:7" ht="33.75">
      <c r="A389" s="2"/>
      <c r="B389" s="7" t="s">
        <v>38</v>
      </c>
      <c r="C389" s="15">
        <v>7</v>
      </c>
      <c r="D389" s="15">
        <v>7</v>
      </c>
      <c r="E389" s="16" t="s">
        <v>37</v>
      </c>
      <c r="F389" s="17">
        <v>0</v>
      </c>
      <c r="G389" s="32">
        <v>5</v>
      </c>
    </row>
    <row r="390" spans="1:7">
      <c r="A390" s="2"/>
      <c r="B390" s="7" t="s">
        <v>158</v>
      </c>
      <c r="C390" s="15">
        <v>7</v>
      </c>
      <c r="D390" s="15">
        <v>7</v>
      </c>
      <c r="E390" s="16" t="s">
        <v>157</v>
      </c>
      <c r="F390" s="17">
        <v>0</v>
      </c>
      <c r="G390" s="32">
        <v>5</v>
      </c>
    </row>
    <row r="391" spans="1:7">
      <c r="A391" s="2"/>
      <c r="B391" s="7" t="s">
        <v>165</v>
      </c>
      <c r="C391" s="15">
        <v>7</v>
      </c>
      <c r="D391" s="15">
        <v>7</v>
      </c>
      <c r="E391" s="16" t="s">
        <v>164</v>
      </c>
      <c r="F391" s="17">
        <v>0</v>
      </c>
      <c r="G391" s="32">
        <v>5</v>
      </c>
    </row>
    <row r="392" spans="1:7" ht="22.5">
      <c r="A392" s="2"/>
      <c r="B392" s="7" t="s">
        <v>23</v>
      </c>
      <c r="C392" s="15">
        <v>7</v>
      </c>
      <c r="D392" s="15">
        <v>7</v>
      </c>
      <c r="E392" s="16" t="s">
        <v>164</v>
      </c>
      <c r="F392" s="17" t="s">
        <v>22</v>
      </c>
      <c r="G392" s="32">
        <v>5</v>
      </c>
    </row>
    <row r="393" spans="1:7" ht="22.5">
      <c r="A393" s="2"/>
      <c r="B393" s="7" t="s">
        <v>71</v>
      </c>
      <c r="C393" s="15">
        <v>7</v>
      </c>
      <c r="D393" s="15">
        <v>7</v>
      </c>
      <c r="E393" s="16" t="s">
        <v>70</v>
      </c>
      <c r="F393" s="17">
        <v>0</v>
      </c>
      <c r="G393" s="32">
        <v>9463.1</v>
      </c>
    </row>
    <row r="394" spans="1:7">
      <c r="A394" s="2"/>
      <c r="B394" s="7" t="s">
        <v>69</v>
      </c>
      <c r="C394" s="15">
        <v>7</v>
      </c>
      <c r="D394" s="15">
        <v>7</v>
      </c>
      <c r="E394" s="16" t="s">
        <v>68</v>
      </c>
      <c r="F394" s="17">
        <v>0</v>
      </c>
      <c r="G394" s="32">
        <v>9463.1</v>
      </c>
    </row>
    <row r="395" spans="1:7" ht="22.5">
      <c r="A395" s="2"/>
      <c r="B395" s="7" t="s">
        <v>67</v>
      </c>
      <c r="C395" s="15">
        <v>7</v>
      </c>
      <c r="D395" s="15">
        <v>7</v>
      </c>
      <c r="E395" s="16" t="s">
        <v>66</v>
      </c>
      <c r="F395" s="17">
        <v>0</v>
      </c>
      <c r="G395" s="32">
        <v>9463.1</v>
      </c>
    </row>
    <row r="396" spans="1:7" ht="22.5">
      <c r="A396" s="2"/>
      <c r="B396" s="7" t="s">
        <v>15</v>
      </c>
      <c r="C396" s="15">
        <v>7</v>
      </c>
      <c r="D396" s="15">
        <v>7</v>
      </c>
      <c r="E396" s="16" t="s">
        <v>66</v>
      </c>
      <c r="F396" s="17" t="s">
        <v>13</v>
      </c>
      <c r="G396" s="32">
        <v>9463.1</v>
      </c>
    </row>
    <row r="397" spans="1:7" ht="33.75">
      <c r="A397" s="2"/>
      <c r="B397" s="7" t="s">
        <v>32</v>
      </c>
      <c r="C397" s="15">
        <v>7</v>
      </c>
      <c r="D397" s="15">
        <v>7</v>
      </c>
      <c r="E397" s="16" t="s">
        <v>31</v>
      </c>
      <c r="F397" s="17">
        <v>0</v>
      </c>
      <c r="G397" s="32">
        <v>710</v>
      </c>
    </row>
    <row r="398" spans="1:7">
      <c r="A398" s="2"/>
      <c r="B398" s="7" t="s">
        <v>163</v>
      </c>
      <c r="C398" s="15">
        <v>7</v>
      </c>
      <c r="D398" s="15">
        <v>7</v>
      </c>
      <c r="E398" s="16" t="s">
        <v>162</v>
      </c>
      <c r="F398" s="17">
        <v>0</v>
      </c>
      <c r="G398" s="32">
        <v>710</v>
      </c>
    </row>
    <row r="399" spans="1:7" ht="22.5">
      <c r="A399" s="2"/>
      <c r="B399" s="7" t="s">
        <v>161</v>
      </c>
      <c r="C399" s="15">
        <v>7</v>
      </c>
      <c r="D399" s="15">
        <v>7</v>
      </c>
      <c r="E399" s="16" t="s">
        <v>160</v>
      </c>
      <c r="F399" s="17">
        <v>0</v>
      </c>
      <c r="G399" s="32">
        <v>710</v>
      </c>
    </row>
    <row r="400" spans="1:7" ht="22.5">
      <c r="A400" s="2"/>
      <c r="B400" s="7" t="s">
        <v>23</v>
      </c>
      <c r="C400" s="15">
        <v>7</v>
      </c>
      <c r="D400" s="15">
        <v>7</v>
      </c>
      <c r="E400" s="16" t="s">
        <v>160</v>
      </c>
      <c r="F400" s="17" t="s">
        <v>22</v>
      </c>
      <c r="G400" s="32">
        <v>710</v>
      </c>
    </row>
    <row r="401" spans="1:7">
      <c r="A401" s="2"/>
      <c r="B401" s="7" t="s">
        <v>159</v>
      </c>
      <c r="C401" s="15">
        <v>7</v>
      </c>
      <c r="D401" s="15">
        <v>9</v>
      </c>
      <c r="E401" s="16">
        <v>0</v>
      </c>
      <c r="F401" s="17">
        <v>0</v>
      </c>
      <c r="G401" s="32">
        <v>24273.8</v>
      </c>
    </row>
    <row r="402" spans="1:7" ht="33.75">
      <c r="A402" s="2"/>
      <c r="B402" s="7" t="s">
        <v>38</v>
      </c>
      <c r="C402" s="15">
        <v>7</v>
      </c>
      <c r="D402" s="15">
        <v>9</v>
      </c>
      <c r="E402" s="16" t="s">
        <v>37</v>
      </c>
      <c r="F402" s="17">
        <v>0</v>
      </c>
      <c r="G402" s="32">
        <v>483.2</v>
      </c>
    </row>
    <row r="403" spans="1:7">
      <c r="A403" s="2"/>
      <c r="B403" s="7" t="s">
        <v>158</v>
      </c>
      <c r="C403" s="15">
        <v>7</v>
      </c>
      <c r="D403" s="15">
        <v>9</v>
      </c>
      <c r="E403" s="16" t="s">
        <v>157</v>
      </c>
      <c r="F403" s="17">
        <v>0</v>
      </c>
      <c r="G403" s="32">
        <v>483.2</v>
      </c>
    </row>
    <row r="404" spans="1:7" ht="22.5">
      <c r="A404" s="2"/>
      <c r="B404" s="7" t="s">
        <v>156</v>
      </c>
      <c r="C404" s="15">
        <v>7</v>
      </c>
      <c r="D404" s="15">
        <v>9</v>
      </c>
      <c r="E404" s="16" t="s">
        <v>155</v>
      </c>
      <c r="F404" s="17">
        <v>0</v>
      </c>
      <c r="G404" s="32">
        <v>483.2</v>
      </c>
    </row>
    <row r="405" spans="1:7" ht="33.75">
      <c r="A405" s="2"/>
      <c r="B405" s="7" t="s">
        <v>45</v>
      </c>
      <c r="C405" s="15">
        <v>7</v>
      </c>
      <c r="D405" s="15">
        <v>9</v>
      </c>
      <c r="E405" s="16" t="s">
        <v>155</v>
      </c>
      <c r="F405" s="17" t="s">
        <v>44</v>
      </c>
      <c r="G405" s="32">
        <v>433.2</v>
      </c>
    </row>
    <row r="406" spans="1:7" ht="22.5">
      <c r="A406" s="2"/>
      <c r="B406" s="7" t="s">
        <v>23</v>
      </c>
      <c r="C406" s="15">
        <v>7</v>
      </c>
      <c r="D406" s="15">
        <v>9</v>
      </c>
      <c r="E406" s="16" t="s">
        <v>155</v>
      </c>
      <c r="F406" s="17" t="s">
        <v>22</v>
      </c>
      <c r="G406" s="32">
        <v>50</v>
      </c>
    </row>
    <row r="407" spans="1:7" ht="22.5">
      <c r="A407" s="2"/>
      <c r="B407" s="7" t="s">
        <v>71</v>
      </c>
      <c r="C407" s="15">
        <v>7</v>
      </c>
      <c r="D407" s="15">
        <v>9</v>
      </c>
      <c r="E407" s="16" t="s">
        <v>70</v>
      </c>
      <c r="F407" s="17">
        <v>0</v>
      </c>
      <c r="G407" s="32">
        <v>84.6</v>
      </c>
    </row>
    <row r="408" spans="1:7" ht="33.75">
      <c r="A408" s="2"/>
      <c r="B408" s="7" t="s">
        <v>65</v>
      </c>
      <c r="C408" s="15">
        <v>7</v>
      </c>
      <c r="D408" s="15">
        <v>9</v>
      </c>
      <c r="E408" s="16" t="s">
        <v>64</v>
      </c>
      <c r="F408" s="17">
        <v>0</v>
      </c>
      <c r="G408" s="32">
        <v>84.6</v>
      </c>
    </row>
    <row r="409" spans="1:7">
      <c r="A409" s="2"/>
      <c r="B409" s="7" t="s">
        <v>146</v>
      </c>
      <c r="C409" s="15">
        <v>7</v>
      </c>
      <c r="D409" s="15">
        <v>9</v>
      </c>
      <c r="E409" s="16" t="s">
        <v>145</v>
      </c>
      <c r="F409" s="17">
        <v>0</v>
      </c>
      <c r="G409" s="32">
        <v>84.6</v>
      </c>
    </row>
    <row r="410" spans="1:7" ht="33.75">
      <c r="A410" s="2"/>
      <c r="B410" s="7" t="s">
        <v>45</v>
      </c>
      <c r="C410" s="15">
        <v>7</v>
      </c>
      <c r="D410" s="15">
        <v>9</v>
      </c>
      <c r="E410" s="16" t="s">
        <v>145</v>
      </c>
      <c r="F410" s="17" t="s">
        <v>44</v>
      </c>
      <c r="G410" s="32">
        <v>71.400000000000006</v>
      </c>
    </row>
    <row r="411" spans="1:7" ht="22.5">
      <c r="A411" s="2"/>
      <c r="B411" s="7" t="s">
        <v>23</v>
      </c>
      <c r="C411" s="15">
        <v>7</v>
      </c>
      <c r="D411" s="15">
        <v>9</v>
      </c>
      <c r="E411" s="16" t="s">
        <v>145</v>
      </c>
      <c r="F411" s="17" t="s">
        <v>22</v>
      </c>
      <c r="G411" s="32">
        <v>13.2</v>
      </c>
    </row>
    <row r="412" spans="1:7" ht="33.75">
      <c r="A412" s="2"/>
      <c r="B412" s="7" t="s">
        <v>10</v>
      </c>
      <c r="C412" s="15">
        <v>7</v>
      </c>
      <c r="D412" s="15">
        <v>9</v>
      </c>
      <c r="E412" s="16" t="s">
        <v>9</v>
      </c>
      <c r="F412" s="17">
        <v>0</v>
      </c>
      <c r="G412" s="32">
        <v>2306.6999999999998</v>
      </c>
    </row>
    <row r="413" spans="1:7" ht="22.5">
      <c r="A413" s="2"/>
      <c r="B413" s="7" t="s">
        <v>144</v>
      </c>
      <c r="C413" s="15">
        <v>7</v>
      </c>
      <c r="D413" s="15">
        <v>9</v>
      </c>
      <c r="E413" s="16" t="s">
        <v>143</v>
      </c>
      <c r="F413" s="17">
        <v>0</v>
      </c>
      <c r="G413" s="32">
        <v>2306.6999999999998</v>
      </c>
    </row>
    <row r="414" spans="1:7" ht="22.5">
      <c r="A414" s="2"/>
      <c r="B414" s="7" t="s">
        <v>142</v>
      </c>
      <c r="C414" s="15">
        <v>7</v>
      </c>
      <c r="D414" s="15">
        <v>9</v>
      </c>
      <c r="E414" s="16" t="s">
        <v>141</v>
      </c>
      <c r="F414" s="17">
        <v>0</v>
      </c>
      <c r="G414" s="32">
        <v>2306.6999999999998</v>
      </c>
    </row>
    <row r="415" spans="1:7" ht="22.5">
      <c r="A415" s="2"/>
      <c r="B415" s="7" t="s">
        <v>23</v>
      </c>
      <c r="C415" s="15">
        <v>7</v>
      </c>
      <c r="D415" s="15">
        <v>9</v>
      </c>
      <c r="E415" s="16" t="s">
        <v>141</v>
      </c>
      <c r="F415" s="17" t="s">
        <v>22</v>
      </c>
      <c r="G415" s="32">
        <v>2306.6999999999998</v>
      </c>
    </row>
    <row r="416" spans="1:7" ht="33.75">
      <c r="A416" s="2"/>
      <c r="B416" s="7" t="s">
        <v>20</v>
      </c>
      <c r="C416" s="15">
        <v>7</v>
      </c>
      <c r="D416" s="15">
        <v>9</v>
      </c>
      <c r="E416" s="16" t="s">
        <v>19</v>
      </c>
      <c r="F416" s="17">
        <v>0</v>
      </c>
      <c r="G416" s="32">
        <v>21399.3</v>
      </c>
    </row>
    <row r="417" spans="1:7">
      <c r="A417" s="2"/>
      <c r="B417" s="7" t="s">
        <v>18</v>
      </c>
      <c r="C417" s="15">
        <v>7</v>
      </c>
      <c r="D417" s="15">
        <v>9</v>
      </c>
      <c r="E417" s="16" t="s">
        <v>17</v>
      </c>
      <c r="F417" s="17">
        <v>0</v>
      </c>
      <c r="G417" s="32">
        <v>2412.6999999999998</v>
      </c>
    </row>
    <row r="418" spans="1:7" ht="33.75">
      <c r="A418" s="2"/>
      <c r="B418" s="7" t="s">
        <v>16</v>
      </c>
      <c r="C418" s="15">
        <v>7</v>
      </c>
      <c r="D418" s="15">
        <v>9</v>
      </c>
      <c r="E418" s="16" t="s">
        <v>14</v>
      </c>
      <c r="F418" s="17">
        <v>0</v>
      </c>
      <c r="G418" s="32">
        <v>2412.6999999999998</v>
      </c>
    </row>
    <row r="419" spans="1:7" ht="22.5">
      <c r="A419" s="2"/>
      <c r="B419" s="7" t="s">
        <v>23</v>
      </c>
      <c r="C419" s="15">
        <v>7</v>
      </c>
      <c r="D419" s="15">
        <v>9</v>
      </c>
      <c r="E419" s="16" t="s">
        <v>14</v>
      </c>
      <c r="F419" s="17" t="s">
        <v>22</v>
      </c>
      <c r="G419" s="32">
        <v>2076.3000000000002</v>
      </c>
    </row>
    <row r="420" spans="1:7">
      <c r="A420" s="2"/>
      <c r="B420" s="7" t="s">
        <v>3</v>
      </c>
      <c r="C420" s="15">
        <v>7</v>
      </c>
      <c r="D420" s="15">
        <v>9</v>
      </c>
      <c r="E420" s="16" t="s">
        <v>14</v>
      </c>
      <c r="F420" s="17" t="s">
        <v>2</v>
      </c>
      <c r="G420" s="32">
        <v>336.4</v>
      </c>
    </row>
    <row r="421" spans="1:7" ht="22.5">
      <c r="A421" s="2"/>
      <c r="B421" s="7" t="s">
        <v>48</v>
      </c>
      <c r="C421" s="15">
        <v>7</v>
      </c>
      <c r="D421" s="15">
        <v>9</v>
      </c>
      <c r="E421" s="16" t="s">
        <v>47</v>
      </c>
      <c r="F421" s="17">
        <v>0</v>
      </c>
      <c r="G421" s="32">
        <v>18986.599999999999</v>
      </c>
    </row>
    <row r="422" spans="1:7" ht="22.5">
      <c r="A422" s="2"/>
      <c r="B422" s="7" t="s">
        <v>46</v>
      </c>
      <c r="C422" s="15">
        <v>7</v>
      </c>
      <c r="D422" s="15">
        <v>9</v>
      </c>
      <c r="E422" s="16" t="s">
        <v>43</v>
      </c>
      <c r="F422" s="17">
        <v>0</v>
      </c>
      <c r="G422" s="32">
        <v>3747.2</v>
      </c>
    </row>
    <row r="423" spans="1:7" ht="33.75">
      <c r="A423" s="2"/>
      <c r="B423" s="7" t="s">
        <v>45</v>
      </c>
      <c r="C423" s="15">
        <v>7</v>
      </c>
      <c r="D423" s="15">
        <v>9</v>
      </c>
      <c r="E423" s="16" t="s">
        <v>43</v>
      </c>
      <c r="F423" s="17" t="s">
        <v>44</v>
      </c>
      <c r="G423" s="32">
        <v>3720.4</v>
      </c>
    </row>
    <row r="424" spans="1:7" ht="22.5">
      <c r="A424" s="2"/>
      <c r="B424" s="7" t="s">
        <v>23</v>
      </c>
      <c r="C424" s="15">
        <v>7</v>
      </c>
      <c r="D424" s="15">
        <v>9</v>
      </c>
      <c r="E424" s="16" t="s">
        <v>43</v>
      </c>
      <c r="F424" s="17" t="s">
        <v>22</v>
      </c>
      <c r="G424" s="32">
        <v>26.8</v>
      </c>
    </row>
    <row r="425" spans="1:7" ht="22.5">
      <c r="A425" s="2"/>
      <c r="B425" s="7" t="s">
        <v>111</v>
      </c>
      <c r="C425" s="15">
        <v>7</v>
      </c>
      <c r="D425" s="15">
        <v>9</v>
      </c>
      <c r="E425" s="16" t="s">
        <v>110</v>
      </c>
      <c r="F425" s="17">
        <v>0</v>
      </c>
      <c r="G425" s="32">
        <v>15239.4</v>
      </c>
    </row>
    <row r="426" spans="1:7" ht="33.75">
      <c r="A426" s="2"/>
      <c r="B426" s="7" t="s">
        <v>45</v>
      </c>
      <c r="C426" s="15">
        <v>7</v>
      </c>
      <c r="D426" s="15">
        <v>9</v>
      </c>
      <c r="E426" s="16" t="s">
        <v>110</v>
      </c>
      <c r="F426" s="17" t="s">
        <v>44</v>
      </c>
      <c r="G426" s="32">
        <v>15185.4</v>
      </c>
    </row>
    <row r="427" spans="1:7" ht="22.5">
      <c r="A427" s="2"/>
      <c r="B427" s="7" t="s">
        <v>23</v>
      </c>
      <c r="C427" s="15">
        <v>7</v>
      </c>
      <c r="D427" s="15">
        <v>9</v>
      </c>
      <c r="E427" s="16" t="s">
        <v>110</v>
      </c>
      <c r="F427" s="17" t="s">
        <v>22</v>
      </c>
      <c r="G427" s="32">
        <v>54</v>
      </c>
    </row>
    <row r="428" spans="1:7">
      <c r="A428" s="2"/>
      <c r="B428" s="7" t="s">
        <v>140</v>
      </c>
      <c r="C428" s="15">
        <v>8</v>
      </c>
      <c r="D428" s="15">
        <v>0</v>
      </c>
      <c r="E428" s="16">
        <v>0</v>
      </c>
      <c r="F428" s="17">
        <v>0</v>
      </c>
      <c r="G428" s="32">
        <f>54673.8+152.6</f>
        <v>54826.400000000001</v>
      </c>
    </row>
    <row r="429" spans="1:7">
      <c r="A429" s="2"/>
      <c r="B429" s="7" t="s">
        <v>139</v>
      </c>
      <c r="C429" s="15">
        <v>8</v>
      </c>
      <c r="D429" s="15">
        <v>1</v>
      </c>
      <c r="E429" s="16">
        <v>0</v>
      </c>
      <c r="F429" s="17">
        <v>0</v>
      </c>
      <c r="G429" s="32">
        <f>44719.3+152.6</f>
        <v>44871.9</v>
      </c>
    </row>
    <row r="430" spans="1:7" ht="22.5">
      <c r="A430" s="2"/>
      <c r="B430" s="7" t="s">
        <v>138</v>
      </c>
      <c r="C430" s="15">
        <v>8</v>
      </c>
      <c r="D430" s="15">
        <v>1</v>
      </c>
      <c r="E430" s="16" t="s">
        <v>137</v>
      </c>
      <c r="F430" s="17">
        <v>0</v>
      </c>
      <c r="G430" s="32">
        <v>37898.400000000001</v>
      </c>
    </row>
    <row r="431" spans="1:7" ht="22.5">
      <c r="A431" s="2"/>
      <c r="B431" s="7" t="s">
        <v>136</v>
      </c>
      <c r="C431" s="15">
        <v>8</v>
      </c>
      <c r="D431" s="15">
        <v>1</v>
      </c>
      <c r="E431" s="16" t="s">
        <v>135</v>
      </c>
      <c r="F431" s="17">
        <v>0</v>
      </c>
      <c r="G431" s="32">
        <v>22774.6</v>
      </c>
    </row>
    <row r="432" spans="1:7" ht="22.5">
      <c r="A432" s="2"/>
      <c r="B432" s="7" t="s">
        <v>134</v>
      </c>
      <c r="C432" s="15">
        <v>8</v>
      </c>
      <c r="D432" s="15">
        <v>1</v>
      </c>
      <c r="E432" s="16" t="s">
        <v>133</v>
      </c>
      <c r="F432" s="17">
        <v>0</v>
      </c>
      <c r="G432" s="32">
        <v>18552.099999999999</v>
      </c>
    </row>
    <row r="433" spans="1:7" ht="22.5">
      <c r="A433" s="2"/>
      <c r="B433" s="7" t="s">
        <v>23</v>
      </c>
      <c r="C433" s="15">
        <v>8</v>
      </c>
      <c r="D433" s="15">
        <v>1</v>
      </c>
      <c r="E433" s="16" t="s">
        <v>133</v>
      </c>
      <c r="F433" s="17" t="s">
        <v>22</v>
      </c>
      <c r="G433" s="32">
        <v>1269.7</v>
      </c>
    </row>
    <row r="434" spans="1:7" ht="22.5">
      <c r="A434" s="2"/>
      <c r="B434" s="7" t="s">
        <v>15</v>
      </c>
      <c r="C434" s="15">
        <v>8</v>
      </c>
      <c r="D434" s="15">
        <v>1</v>
      </c>
      <c r="E434" s="16" t="s">
        <v>133</v>
      </c>
      <c r="F434" s="17" t="s">
        <v>13</v>
      </c>
      <c r="G434" s="32">
        <v>17282.400000000001</v>
      </c>
    </row>
    <row r="435" spans="1:7" ht="33.75">
      <c r="A435" s="2"/>
      <c r="B435" s="7" t="s">
        <v>132</v>
      </c>
      <c r="C435" s="15">
        <v>8</v>
      </c>
      <c r="D435" s="15">
        <v>1</v>
      </c>
      <c r="E435" s="16" t="s">
        <v>131</v>
      </c>
      <c r="F435" s="17">
        <v>0</v>
      </c>
      <c r="G435" s="32">
        <v>1239</v>
      </c>
    </row>
    <row r="436" spans="1:7" ht="22.5">
      <c r="A436" s="2"/>
      <c r="B436" s="7" t="s">
        <v>23</v>
      </c>
      <c r="C436" s="15">
        <v>8</v>
      </c>
      <c r="D436" s="15">
        <v>1</v>
      </c>
      <c r="E436" s="16" t="s">
        <v>131</v>
      </c>
      <c r="F436" s="17" t="s">
        <v>22</v>
      </c>
      <c r="G436" s="32">
        <v>1239</v>
      </c>
    </row>
    <row r="437" spans="1:7">
      <c r="A437" s="2"/>
      <c r="B437" s="7" t="s">
        <v>130</v>
      </c>
      <c r="C437" s="15">
        <v>8</v>
      </c>
      <c r="D437" s="15">
        <v>1</v>
      </c>
      <c r="E437" s="16" t="s">
        <v>129</v>
      </c>
      <c r="F437" s="17">
        <v>0</v>
      </c>
      <c r="G437" s="32">
        <v>12</v>
      </c>
    </row>
    <row r="438" spans="1:7" ht="22.5">
      <c r="A438" s="2"/>
      <c r="B438" s="7" t="s">
        <v>23</v>
      </c>
      <c r="C438" s="15">
        <v>8</v>
      </c>
      <c r="D438" s="15">
        <v>1</v>
      </c>
      <c r="E438" s="16" t="s">
        <v>129</v>
      </c>
      <c r="F438" s="17" t="s">
        <v>22</v>
      </c>
      <c r="G438" s="32">
        <v>12</v>
      </c>
    </row>
    <row r="439" spans="1:7">
      <c r="A439" s="2"/>
      <c r="B439" s="7" t="s">
        <v>128</v>
      </c>
      <c r="C439" s="15">
        <v>8</v>
      </c>
      <c r="D439" s="15">
        <v>1</v>
      </c>
      <c r="E439" s="16" t="s">
        <v>127</v>
      </c>
      <c r="F439" s="17">
        <v>0</v>
      </c>
      <c r="G439" s="32">
        <v>2971.5</v>
      </c>
    </row>
    <row r="440" spans="1:7" ht="22.5">
      <c r="A440" s="2"/>
      <c r="B440" s="7" t="s">
        <v>15</v>
      </c>
      <c r="C440" s="15">
        <v>8</v>
      </c>
      <c r="D440" s="15">
        <v>1</v>
      </c>
      <c r="E440" s="16" t="s">
        <v>127</v>
      </c>
      <c r="F440" s="17" t="s">
        <v>13</v>
      </c>
      <c r="G440" s="32">
        <v>2971.5</v>
      </c>
    </row>
    <row r="441" spans="1:7" ht="22.5">
      <c r="A441" s="2"/>
      <c r="B441" s="7" t="s">
        <v>126</v>
      </c>
      <c r="C441" s="15">
        <v>8</v>
      </c>
      <c r="D441" s="15">
        <v>1</v>
      </c>
      <c r="E441" s="16" t="s">
        <v>125</v>
      </c>
      <c r="F441" s="17">
        <v>0</v>
      </c>
      <c r="G441" s="32">
        <v>14713.8</v>
      </c>
    </row>
    <row r="442" spans="1:7" ht="22.5">
      <c r="A442" s="2"/>
      <c r="B442" s="7" t="s">
        <v>124</v>
      </c>
      <c r="C442" s="15">
        <v>8</v>
      </c>
      <c r="D442" s="15">
        <v>1</v>
      </c>
      <c r="E442" s="16" t="s">
        <v>123</v>
      </c>
      <c r="F442" s="17">
        <v>0</v>
      </c>
      <c r="G442" s="32">
        <v>14057.8</v>
      </c>
    </row>
    <row r="443" spans="1:7" ht="22.5">
      <c r="A443" s="2"/>
      <c r="B443" s="7" t="s">
        <v>15</v>
      </c>
      <c r="C443" s="15">
        <v>8</v>
      </c>
      <c r="D443" s="15">
        <v>1</v>
      </c>
      <c r="E443" s="16" t="s">
        <v>123</v>
      </c>
      <c r="F443" s="17" t="s">
        <v>13</v>
      </c>
      <c r="G443" s="32">
        <v>14057.8</v>
      </c>
    </row>
    <row r="444" spans="1:7" ht="22.5">
      <c r="A444" s="2"/>
      <c r="B444" s="7" t="s">
        <v>122</v>
      </c>
      <c r="C444" s="15">
        <v>8</v>
      </c>
      <c r="D444" s="15">
        <v>1</v>
      </c>
      <c r="E444" s="16" t="s">
        <v>121</v>
      </c>
      <c r="F444" s="17">
        <v>0</v>
      </c>
      <c r="G444" s="32">
        <v>200</v>
      </c>
    </row>
    <row r="445" spans="1:7" ht="22.5">
      <c r="A445" s="2"/>
      <c r="B445" s="7" t="s">
        <v>15</v>
      </c>
      <c r="C445" s="15">
        <v>8</v>
      </c>
      <c r="D445" s="15">
        <v>1</v>
      </c>
      <c r="E445" s="16" t="s">
        <v>121</v>
      </c>
      <c r="F445" s="17" t="s">
        <v>13</v>
      </c>
      <c r="G445" s="32">
        <v>200</v>
      </c>
    </row>
    <row r="446" spans="1:7" ht="22.5">
      <c r="A446" s="2"/>
      <c r="B446" s="7" t="s">
        <v>120</v>
      </c>
      <c r="C446" s="15">
        <v>8</v>
      </c>
      <c r="D446" s="15">
        <v>1</v>
      </c>
      <c r="E446" s="16" t="s">
        <v>119</v>
      </c>
      <c r="F446" s="17">
        <v>0</v>
      </c>
      <c r="G446" s="32">
        <v>456</v>
      </c>
    </row>
    <row r="447" spans="1:7" ht="22.5">
      <c r="A447" s="2"/>
      <c r="B447" s="7" t="s">
        <v>15</v>
      </c>
      <c r="C447" s="15">
        <v>8</v>
      </c>
      <c r="D447" s="15">
        <v>1</v>
      </c>
      <c r="E447" s="16" t="s">
        <v>119</v>
      </c>
      <c r="F447" s="17" t="s">
        <v>13</v>
      </c>
      <c r="G447" s="32">
        <v>456</v>
      </c>
    </row>
    <row r="448" spans="1:7">
      <c r="A448" s="2"/>
      <c r="B448" s="7" t="s">
        <v>118</v>
      </c>
      <c r="C448" s="15">
        <v>8</v>
      </c>
      <c r="D448" s="15">
        <v>1</v>
      </c>
      <c r="E448" s="16" t="s">
        <v>117</v>
      </c>
      <c r="F448" s="17">
        <v>0</v>
      </c>
      <c r="G448" s="32">
        <v>410</v>
      </c>
    </row>
    <row r="449" spans="1:7">
      <c r="A449" s="2"/>
      <c r="B449" s="7" t="s">
        <v>116</v>
      </c>
      <c r="C449" s="15">
        <v>8</v>
      </c>
      <c r="D449" s="15">
        <v>1</v>
      </c>
      <c r="E449" s="16" t="s">
        <v>115</v>
      </c>
      <c r="F449" s="17">
        <v>0</v>
      </c>
      <c r="G449" s="32">
        <v>200</v>
      </c>
    </row>
    <row r="450" spans="1:7" ht="22.5">
      <c r="A450" s="2"/>
      <c r="B450" s="7" t="s">
        <v>23</v>
      </c>
      <c r="C450" s="15">
        <v>8</v>
      </c>
      <c r="D450" s="15">
        <v>1</v>
      </c>
      <c r="E450" s="16" t="s">
        <v>115</v>
      </c>
      <c r="F450" s="17" t="s">
        <v>22</v>
      </c>
      <c r="G450" s="32">
        <v>200</v>
      </c>
    </row>
    <row r="451" spans="1:7" ht="22.5">
      <c r="A451" s="2"/>
      <c r="B451" s="7" t="s">
        <v>114</v>
      </c>
      <c r="C451" s="15">
        <v>8</v>
      </c>
      <c r="D451" s="15">
        <v>1</v>
      </c>
      <c r="E451" s="16" t="s">
        <v>113</v>
      </c>
      <c r="F451" s="17">
        <v>0</v>
      </c>
      <c r="G451" s="32">
        <v>210</v>
      </c>
    </row>
    <row r="452" spans="1:7" ht="33.75">
      <c r="A452" s="2"/>
      <c r="B452" s="7" t="s">
        <v>45</v>
      </c>
      <c r="C452" s="15">
        <v>8</v>
      </c>
      <c r="D452" s="15">
        <v>1</v>
      </c>
      <c r="E452" s="16" t="s">
        <v>113</v>
      </c>
      <c r="F452" s="17" t="s">
        <v>44</v>
      </c>
      <c r="G452" s="32">
        <v>74.2</v>
      </c>
    </row>
    <row r="453" spans="1:7" ht="22.5">
      <c r="A453" s="2"/>
      <c r="B453" s="7" t="s">
        <v>23</v>
      </c>
      <c r="C453" s="15">
        <v>8</v>
      </c>
      <c r="D453" s="15">
        <v>1</v>
      </c>
      <c r="E453" s="16" t="s">
        <v>113</v>
      </c>
      <c r="F453" s="17" t="s">
        <v>22</v>
      </c>
      <c r="G453" s="32">
        <v>135.80000000000001</v>
      </c>
    </row>
    <row r="454" spans="1:7" ht="22.5">
      <c r="A454" s="2"/>
      <c r="B454" s="7" t="s">
        <v>54</v>
      </c>
      <c r="C454" s="15">
        <v>8</v>
      </c>
      <c r="D454" s="15">
        <v>1</v>
      </c>
      <c r="E454" s="16">
        <v>700000000</v>
      </c>
      <c r="F454" s="17"/>
      <c r="G454" s="32">
        <v>152.6</v>
      </c>
    </row>
    <row r="455" spans="1:7" ht="22.5">
      <c r="A455" s="2"/>
      <c r="B455" s="7" t="s">
        <v>80</v>
      </c>
      <c r="C455" s="15">
        <v>8</v>
      </c>
      <c r="D455" s="15">
        <v>1</v>
      </c>
      <c r="E455" s="16">
        <v>730000000</v>
      </c>
      <c r="F455" s="17"/>
      <c r="G455" s="32">
        <v>152.6</v>
      </c>
    </row>
    <row r="456" spans="1:7" ht="33.75">
      <c r="A456" s="2"/>
      <c r="B456" s="7" t="s">
        <v>78</v>
      </c>
      <c r="C456" s="15">
        <v>8</v>
      </c>
      <c r="D456" s="15">
        <v>1</v>
      </c>
      <c r="E456" s="16">
        <v>730600000</v>
      </c>
      <c r="F456" s="17" t="s">
        <v>22</v>
      </c>
      <c r="G456" s="32">
        <v>152.6</v>
      </c>
    </row>
    <row r="457" spans="1:7" ht="33.75">
      <c r="A457" s="2"/>
      <c r="B457" s="7" t="s">
        <v>20</v>
      </c>
      <c r="C457" s="15">
        <v>8</v>
      </c>
      <c r="D457" s="15">
        <v>1</v>
      </c>
      <c r="E457" s="16" t="s">
        <v>19</v>
      </c>
      <c r="F457" s="17">
        <v>0</v>
      </c>
      <c r="G457" s="32">
        <v>6820.9</v>
      </c>
    </row>
    <row r="458" spans="1:7">
      <c r="A458" s="2"/>
      <c r="B458" s="7" t="s">
        <v>18</v>
      </c>
      <c r="C458" s="15">
        <v>8</v>
      </c>
      <c r="D458" s="15">
        <v>1</v>
      </c>
      <c r="E458" s="16" t="s">
        <v>17</v>
      </c>
      <c r="F458" s="17">
        <v>0</v>
      </c>
      <c r="G458" s="32">
        <v>6820.9</v>
      </c>
    </row>
    <row r="459" spans="1:7" ht="33.75">
      <c r="A459" s="2"/>
      <c r="B459" s="7" t="s">
        <v>16</v>
      </c>
      <c r="C459" s="15">
        <v>8</v>
      </c>
      <c r="D459" s="15">
        <v>1</v>
      </c>
      <c r="E459" s="16" t="s">
        <v>14</v>
      </c>
      <c r="F459" s="17">
        <v>0</v>
      </c>
      <c r="G459" s="32">
        <v>6820.9</v>
      </c>
    </row>
    <row r="460" spans="1:7" ht="22.5">
      <c r="A460" s="2"/>
      <c r="B460" s="7" t="s">
        <v>23</v>
      </c>
      <c r="C460" s="15">
        <v>8</v>
      </c>
      <c r="D460" s="15">
        <v>1</v>
      </c>
      <c r="E460" s="16" t="s">
        <v>14</v>
      </c>
      <c r="F460" s="17" t="s">
        <v>22</v>
      </c>
      <c r="G460" s="32">
        <v>4022.3</v>
      </c>
    </row>
    <row r="461" spans="1:7" ht="22.5">
      <c r="A461" s="2"/>
      <c r="B461" s="7" t="s">
        <v>15</v>
      </c>
      <c r="C461" s="15">
        <v>8</v>
      </c>
      <c r="D461" s="15">
        <v>1</v>
      </c>
      <c r="E461" s="16" t="s">
        <v>14</v>
      </c>
      <c r="F461" s="17" t="s">
        <v>13</v>
      </c>
      <c r="G461" s="32">
        <v>2798.6</v>
      </c>
    </row>
    <row r="462" spans="1:7">
      <c r="A462" s="2"/>
      <c r="B462" s="7" t="s">
        <v>112</v>
      </c>
      <c r="C462" s="15">
        <v>8</v>
      </c>
      <c r="D462" s="15">
        <v>4</v>
      </c>
      <c r="E462" s="16">
        <v>0</v>
      </c>
      <c r="F462" s="17">
        <v>0</v>
      </c>
      <c r="G462" s="32">
        <v>9954.5</v>
      </c>
    </row>
    <row r="463" spans="1:7" ht="33.75">
      <c r="A463" s="2"/>
      <c r="B463" s="7" t="s">
        <v>20</v>
      </c>
      <c r="C463" s="15">
        <v>8</v>
      </c>
      <c r="D463" s="15">
        <v>4</v>
      </c>
      <c r="E463" s="16" t="s">
        <v>19</v>
      </c>
      <c r="F463" s="17">
        <v>0</v>
      </c>
      <c r="G463" s="32">
        <v>9954.5</v>
      </c>
    </row>
    <row r="464" spans="1:7">
      <c r="A464" s="2"/>
      <c r="B464" s="7" t="s">
        <v>18</v>
      </c>
      <c r="C464" s="15">
        <v>8</v>
      </c>
      <c r="D464" s="15">
        <v>4</v>
      </c>
      <c r="E464" s="16" t="s">
        <v>17</v>
      </c>
      <c r="F464" s="17">
        <v>0</v>
      </c>
      <c r="G464" s="32">
        <v>354.9</v>
      </c>
    </row>
    <row r="465" spans="1:7" ht="33.75">
      <c r="A465" s="2"/>
      <c r="B465" s="7" t="s">
        <v>16</v>
      </c>
      <c r="C465" s="15">
        <v>8</v>
      </c>
      <c r="D465" s="15">
        <v>4</v>
      </c>
      <c r="E465" s="16" t="s">
        <v>14</v>
      </c>
      <c r="F465" s="17">
        <v>0</v>
      </c>
      <c r="G465" s="32">
        <v>354.9</v>
      </c>
    </row>
    <row r="466" spans="1:7" ht="22.5">
      <c r="A466" s="2"/>
      <c r="B466" s="7" t="s">
        <v>23</v>
      </c>
      <c r="C466" s="15">
        <v>8</v>
      </c>
      <c r="D466" s="15">
        <v>4</v>
      </c>
      <c r="E466" s="16" t="s">
        <v>14</v>
      </c>
      <c r="F466" s="17" t="s">
        <v>22</v>
      </c>
      <c r="G466" s="32">
        <v>309.89999999999998</v>
      </c>
    </row>
    <row r="467" spans="1:7">
      <c r="A467" s="2"/>
      <c r="B467" s="7" t="s">
        <v>3</v>
      </c>
      <c r="C467" s="15">
        <v>8</v>
      </c>
      <c r="D467" s="15">
        <v>4</v>
      </c>
      <c r="E467" s="16" t="s">
        <v>14</v>
      </c>
      <c r="F467" s="17" t="s">
        <v>2</v>
      </c>
      <c r="G467" s="32">
        <v>45</v>
      </c>
    </row>
    <row r="468" spans="1:7" ht="22.5">
      <c r="A468" s="2"/>
      <c r="B468" s="7" t="s">
        <v>48</v>
      </c>
      <c r="C468" s="15">
        <v>8</v>
      </c>
      <c r="D468" s="15">
        <v>4</v>
      </c>
      <c r="E468" s="16" t="s">
        <v>47</v>
      </c>
      <c r="F468" s="17">
        <v>0</v>
      </c>
      <c r="G468" s="32">
        <v>9599.6</v>
      </c>
    </row>
    <row r="469" spans="1:7" ht="22.5">
      <c r="A469" s="2"/>
      <c r="B469" s="7" t="s">
        <v>46</v>
      </c>
      <c r="C469" s="15">
        <v>8</v>
      </c>
      <c r="D469" s="15">
        <v>4</v>
      </c>
      <c r="E469" s="16" t="s">
        <v>43</v>
      </c>
      <c r="F469" s="17">
        <v>0</v>
      </c>
      <c r="G469" s="32">
        <v>1040.3</v>
      </c>
    </row>
    <row r="470" spans="1:7" ht="33.75">
      <c r="A470" s="2"/>
      <c r="B470" s="7" t="s">
        <v>45</v>
      </c>
      <c r="C470" s="15">
        <v>8</v>
      </c>
      <c r="D470" s="15">
        <v>4</v>
      </c>
      <c r="E470" s="16" t="s">
        <v>43</v>
      </c>
      <c r="F470" s="17" t="s">
        <v>44</v>
      </c>
      <c r="G470" s="32">
        <v>1040.3</v>
      </c>
    </row>
    <row r="471" spans="1:7" ht="22.5">
      <c r="A471" s="2"/>
      <c r="B471" s="7" t="s">
        <v>111</v>
      </c>
      <c r="C471" s="15">
        <v>8</v>
      </c>
      <c r="D471" s="15">
        <v>4</v>
      </c>
      <c r="E471" s="16" t="s">
        <v>110</v>
      </c>
      <c r="F471" s="17">
        <v>0</v>
      </c>
      <c r="G471" s="32">
        <v>8559.2999999999993</v>
      </c>
    </row>
    <row r="472" spans="1:7" ht="33.75">
      <c r="A472" s="2"/>
      <c r="B472" s="7" t="s">
        <v>45</v>
      </c>
      <c r="C472" s="15">
        <v>8</v>
      </c>
      <c r="D472" s="15">
        <v>4</v>
      </c>
      <c r="E472" s="16" t="s">
        <v>110</v>
      </c>
      <c r="F472" s="17" t="s">
        <v>44</v>
      </c>
      <c r="G472" s="32">
        <f>12487.6-3948.3</f>
        <v>8539.2999999999993</v>
      </c>
    </row>
    <row r="473" spans="1:7" ht="22.5">
      <c r="A473" s="2"/>
      <c r="B473" s="7" t="s">
        <v>23</v>
      </c>
      <c r="C473" s="15">
        <v>8</v>
      </c>
      <c r="D473" s="15">
        <v>4</v>
      </c>
      <c r="E473" s="16" t="s">
        <v>110</v>
      </c>
      <c r="F473" s="17" t="s">
        <v>22</v>
      </c>
      <c r="G473" s="32">
        <v>20</v>
      </c>
    </row>
    <row r="474" spans="1:7">
      <c r="A474" s="2"/>
      <c r="B474" s="7" t="s">
        <v>109</v>
      </c>
      <c r="C474" s="15">
        <v>9</v>
      </c>
      <c r="D474" s="15">
        <v>0</v>
      </c>
      <c r="E474" s="16">
        <v>0</v>
      </c>
      <c r="F474" s="17">
        <v>0</v>
      </c>
      <c r="G474" s="32">
        <v>1800</v>
      </c>
    </row>
    <row r="475" spans="1:7">
      <c r="A475" s="2"/>
      <c r="B475" s="7" t="s">
        <v>108</v>
      </c>
      <c r="C475" s="15">
        <v>9</v>
      </c>
      <c r="D475" s="15">
        <v>5</v>
      </c>
      <c r="E475" s="16">
        <v>0</v>
      </c>
      <c r="F475" s="17">
        <v>0</v>
      </c>
      <c r="G475" s="32">
        <v>1800</v>
      </c>
    </row>
    <row r="476" spans="1:7" ht="22.5">
      <c r="A476" s="2"/>
      <c r="B476" s="7" t="s">
        <v>107</v>
      </c>
      <c r="C476" s="15">
        <v>9</v>
      </c>
      <c r="D476" s="15">
        <v>5</v>
      </c>
      <c r="E476" s="16" t="s">
        <v>106</v>
      </c>
      <c r="F476" s="17">
        <v>0</v>
      </c>
      <c r="G476" s="32">
        <v>1800</v>
      </c>
    </row>
    <row r="477" spans="1:7" ht="22.5">
      <c r="A477" s="2"/>
      <c r="B477" s="7" t="s">
        <v>23</v>
      </c>
      <c r="C477" s="15">
        <v>9</v>
      </c>
      <c r="D477" s="15">
        <v>5</v>
      </c>
      <c r="E477" s="16" t="s">
        <v>106</v>
      </c>
      <c r="F477" s="17" t="s">
        <v>22</v>
      </c>
      <c r="G477" s="32">
        <v>1800</v>
      </c>
    </row>
    <row r="478" spans="1:7">
      <c r="A478" s="2"/>
      <c r="B478" s="7" t="s">
        <v>105</v>
      </c>
      <c r="C478" s="15">
        <v>10</v>
      </c>
      <c r="D478" s="15">
        <v>0</v>
      </c>
      <c r="E478" s="16">
        <v>0</v>
      </c>
      <c r="F478" s="17">
        <v>0</v>
      </c>
      <c r="G478" s="32">
        <f>525651.5-1678.6</f>
        <v>523972.9</v>
      </c>
    </row>
    <row r="479" spans="1:7">
      <c r="A479" s="2"/>
      <c r="B479" s="7" t="s">
        <v>104</v>
      </c>
      <c r="C479" s="15">
        <v>10</v>
      </c>
      <c r="D479" s="15">
        <v>2</v>
      </c>
      <c r="E479" s="16">
        <v>0</v>
      </c>
      <c r="F479" s="17">
        <v>0</v>
      </c>
      <c r="G479" s="32">
        <v>7902.3</v>
      </c>
    </row>
    <row r="480" spans="1:7" ht="33.75">
      <c r="A480" s="2"/>
      <c r="B480" s="7" t="s">
        <v>103</v>
      </c>
      <c r="C480" s="15">
        <v>10</v>
      </c>
      <c r="D480" s="15">
        <v>2</v>
      </c>
      <c r="E480" s="16" t="s">
        <v>102</v>
      </c>
      <c r="F480" s="17">
        <v>0</v>
      </c>
      <c r="G480" s="32">
        <v>7902.3</v>
      </c>
    </row>
    <row r="481" spans="1:7" ht="33.75">
      <c r="A481" s="2"/>
      <c r="B481" s="7" t="s">
        <v>45</v>
      </c>
      <c r="C481" s="15">
        <v>10</v>
      </c>
      <c r="D481" s="15">
        <v>2</v>
      </c>
      <c r="E481" s="16" t="s">
        <v>102</v>
      </c>
      <c r="F481" s="17" t="s">
        <v>44</v>
      </c>
      <c r="G481" s="32">
        <v>6626.2</v>
      </c>
    </row>
    <row r="482" spans="1:7" ht="22.5">
      <c r="A482" s="2"/>
      <c r="B482" s="7" t="s">
        <v>23</v>
      </c>
      <c r="C482" s="15">
        <v>10</v>
      </c>
      <c r="D482" s="15">
        <v>2</v>
      </c>
      <c r="E482" s="16" t="s">
        <v>102</v>
      </c>
      <c r="F482" s="17" t="s">
        <v>22</v>
      </c>
      <c r="G482" s="32">
        <v>1204.3</v>
      </c>
    </row>
    <row r="483" spans="1:7">
      <c r="A483" s="2"/>
      <c r="B483" s="7" t="s">
        <v>3</v>
      </c>
      <c r="C483" s="15">
        <v>10</v>
      </c>
      <c r="D483" s="15">
        <v>2</v>
      </c>
      <c r="E483" s="16" t="s">
        <v>102</v>
      </c>
      <c r="F483" s="17" t="s">
        <v>2</v>
      </c>
      <c r="G483" s="32">
        <v>71.8</v>
      </c>
    </row>
    <row r="484" spans="1:7">
      <c r="A484" s="2"/>
      <c r="B484" s="7" t="s">
        <v>101</v>
      </c>
      <c r="C484" s="15">
        <v>10</v>
      </c>
      <c r="D484" s="15">
        <v>3</v>
      </c>
      <c r="E484" s="16">
        <v>0</v>
      </c>
      <c r="F484" s="17">
        <v>0</v>
      </c>
      <c r="G484" s="32">
        <f>444704.1-1678.6</f>
        <v>443025.5</v>
      </c>
    </row>
    <row r="485" spans="1:7" ht="22.5">
      <c r="A485" s="2"/>
      <c r="B485" s="7" t="s">
        <v>54</v>
      </c>
      <c r="C485" s="15">
        <v>10</v>
      </c>
      <c r="D485" s="15">
        <v>3</v>
      </c>
      <c r="E485" s="16" t="s">
        <v>53</v>
      </c>
      <c r="F485" s="17">
        <v>0</v>
      </c>
      <c r="G485" s="32">
        <f>383101.1-1678.6</f>
        <v>381422.5</v>
      </c>
    </row>
    <row r="486" spans="1:7" ht="22.5">
      <c r="A486" s="2"/>
      <c r="B486" s="7" t="s">
        <v>100</v>
      </c>
      <c r="C486" s="15">
        <v>10</v>
      </c>
      <c r="D486" s="15">
        <v>3</v>
      </c>
      <c r="E486" s="16" t="s">
        <v>99</v>
      </c>
      <c r="F486" s="17">
        <v>0</v>
      </c>
      <c r="G486" s="32">
        <v>186336.8</v>
      </c>
    </row>
    <row r="487" spans="1:7" ht="33.75">
      <c r="A487" s="2"/>
      <c r="B487" s="7" t="s">
        <v>98</v>
      </c>
      <c r="C487" s="15">
        <v>10</v>
      </c>
      <c r="D487" s="15">
        <v>3</v>
      </c>
      <c r="E487" s="16" t="s">
        <v>97</v>
      </c>
      <c r="F487" s="17">
        <v>0</v>
      </c>
      <c r="G487" s="32">
        <v>59989.7</v>
      </c>
    </row>
    <row r="488" spans="1:7" ht="22.5">
      <c r="A488" s="2"/>
      <c r="B488" s="7" t="s">
        <v>23</v>
      </c>
      <c r="C488" s="15">
        <v>10</v>
      </c>
      <c r="D488" s="15">
        <v>3</v>
      </c>
      <c r="E488" s="16" t="s">
        <v>97</v>
      </c>
      <c r="F488" s="17" t="s">
        <v>22</v>
      </c>
      <c r="G488" s="32">
        <v>1025.8</v>
      </c>
    </row>
    <row r="489" spans="1:7">
      <c r="A489" s="2"/>
      <c r="B489" s="7" t="s">
        <v>58</v>
      </c>
      <c r="C489" s="15">
        <v>10</v>
      </c>
      <c r="D489" s="15">
        <v>3</v>
      </c>
      <c r="E489" s="16" t="s">
        <v>97</v>
      </c>
      <c r="F489" s="17" t="s">
        <v>56</v>
      </c>
      <c r="G489" s="32">
        <v>58963.9</v>
      </c>
    </row>
    <row r="490" spans="1:7" ht="33.75">
      <c r="A490" s="2"/>
      <c r="B490" s="7" t="s">
        <v>96</v>
      </c>
      <c r="C490" s="15">
        <v>10</v>
      </c>
      <c r="D490" s="15">
        <v>3</v>
      </c>
      <c r="E490" s="16" t="s">
        <v>95</v>
      </c>
      <c r="F490" s="17">
        <v>0</v>
      </c>
      <c r="G490" s="32">
        <v>903.4</v>
      </c>
    </row>
    <row r="491" spans="1:7" ht="22.5">
      <c r="A491" s="2"/>
      <c r="B491" s="7" t="s">
        <v>23</v>
      </c>
      <c r="C491" s="15">
        <v>10</v>
      </c>
      <c r="D491" s="15">
        <v>3</v>
      </c>
      <c r="E491" s="16" t="s">
        <v>95</v>
      </c>
      <c r="F491" s="17" t="s">
        <v>22</v>
      </c>
      <c r="G491" s="32">
        <v>12.9</v>
      </c>
    </row>
    <row r="492" spans="1:7">
      <c r="A492" s="2"/>
      <c r="B492" s="7" t="s">
        <v>58</v>
      </c>
      <c r="C492" s="15">
        <v>10</v>
      </c>
      <c r="D492" s="15">
        <v>3</v>
      </c>
      <c r="E492" s="16" t="s">
        <v>95</v>
      </c>
      <c r="F492" s="17" t="s">
        <v>56</v>
      </c>
      <c r="G492" s="32">
        <v>890.5</v>
      </c>
    </row>
    <row r="493" spans="1:7" ht="22.5">
      <c r="A493" s="2"/>
      <c r="B493" s="7" t="s">
        <v>94</v>
      </c>
      <c r="C493" s="15">
        <v>10</v>
      </c>
      <c r="D493" s="15">
        <v>3</v>
      </c>
      <c r="E493" s="16" t="s">
        <v>93</v>
      </c>
      <c r="F493" s="17">
        <v>0</v>
      </c>
      <c r="G493" s="32">
        <v>1593.2</v>
      </c>
    </row>
    <row r="494" spans="1:7">
      <c r="A494" s="2"/>
      <c r="B494" s="7" t="s">
        <v>58</v>
      </c>
      <c r="C494" s="15">
        <v>10</v>
      </c>
      <c r="D494" s="15">
        <v>3</v>
      </c>
      <c r="E494" s="16" t="s">
        <v>93</v>
      </c>
      <c r="F494" s="17" t="s">
        <v>56</v>
      </c>
      <c r="G494" s="32">
        <v>1593.2</v>
      </c>
    </row>
    <row r="495" spans="1:7" ht="22.5">
      <c r="A495" s="2"/>
      <c r="B495" s="7" t="s">
        <v>92</v>
      </c>
      <c r="C495" s="15">
        <v>10</v>
      </c>
      <c r="D495" s="15">
        <v>3</v>
      </c>
      <c r="E495" s="16" t="s">
        <v>91</v>
      </c>
      <c r="F495" s="17">
        <v>0</v>
      </c>
      <c r="G495" s="32">
        <v>84874.8</v>
      </c>
    </row>
    <row r="496" spans="1:7" ht="22.5">
      <c r="A496" s="2"/>
      <c r="B496" s="7" t="s">
        <v>23</v>
      </c>
      <c r="C496" s="15">
        <v>10</v>
      </c>
      <c r="D496" s="15">
        <v>3</v>
      </c>
      <c r="E496" s="16" t="s">
        <v>91</v>
      </c>
      <c r="F496" s="17" t="s">
        <v>22</v>
      </c>
      <c r="G496" s="32">
        <v>468</v>
      </c>
    </row>
    <row r="497" spans="1:7">
      <c r="A497" s="2"/>
      <c r="B497" s="7" t="s">
        <v>58</v>
      </c>
      <c r="C497" s="15">
        <v>10</v>
      </c>
      <c r="D497" s="15">
        <v>3</v>
      </c>
      <c r="E497" s="16" t="s">
        <v>91</v>
      </c>
      <c r="F497" s="17" t="s">
        <v>56</v>
      </c>
      <c r="G497" s="32">
        <v>84406.8</v>
      </c>
    </row>
    <row r="498" spans="1:7" ht="22.5">
      <c r="A498" s="2"/>
      <c r="B498" s="7" t="s">
        <v>90</v>
      </c>
      <c r="C498" s="15">
        <v>10</v>
      </c>
      <c r="D498" s="15">
        <v>3</v>
      </c>
      <c r="E498" s="16" t="s">
        <v>89</v>
      </c>
      <c r="F498" s="17">
        <v>0</v>
      </c>
      <c r="G498" s="32">
        <v>38843.699999999997</v>
      </c>
    </row>
    <row r="499" spans="1:7" ht="22.5">
      <c r="A499" s="2"/>
      <c r="B499" s="7" t="s">
        <v>23</v>
      </c>
      <c r="C499" s="15">
        <v>10</v>
      </c>
      <c r="D499" s="15">
        <v>3</v>
      </c>
      <c r="E499" s="16" t="s">
        <v>89</v>
      </c>
      <c r="F499" s="17" t="s">
        <v>22</v>
      </c>
      <c r="G499" s="32">
        <v>345.6</v>
      </c>
    </row>
    <row r="500" spans="1:7">
      <c r="A500" s="2"/>
      <c r="B500" s="7" t="s">
        <v>58</v>
      </c>
      <c r="C500" s="15">
        <v>10</v>
      </c>
      <c r="D500" s="15">
        <v>3</v>
      </c>
      <c r="E500" s="16" t="s">
        <v>89</v>
      </c>
      <c r="F500" s="17" t="s">
        <v>56</v>
      </c>
      <c r="G500" s="32">
        <v>38498.1</v>
      </c>
    </row>
    <row r="501" spans="1:7" ht="22.5">
      <c r="A501" s="2"/>
      <c r="B501" s="7" t="s">
        <v>88</v>
      </c>
      <c r="C501" s="15">
        <v>10</v>
      </c>
      <c r="D501" s="15">
        <v>3</v>
      </c>
      <c r="E501" s="16" t="s">
        <v>87</v>
      </c>
      <c r="F501" s="17">
        <v>0</v>
      </c>
      <c r="G501" s="32">
        <v>132</v>
      </c>
    </row>
    <row r="502" spans="1:7" ht="22.5">
      <c r="A502" s="2"/>
      <c r="B502" s="7" t="s">
        <v>23</v>
      </c>
      <c r="C502" s="15">
        <v>10</v>
      </c>
      <c r="D502" s="15">
        <v>3</v>
      </c>
      <c r="E502" s="16" t="s">
        <v>87</v>
      </c>
      <c r="F502" s="17" t="s">
        <v>22</v>
      </c>
      <c r="G502" s="32">
        <v>0.6</v>
      </c>
    </row>
    <row r="503" spans="1:7">
      <c r="A503" s="2"/>
      <c r="B503" s="7" t="s">
        <v>58</v>
      </c>
      <c r="C503" s="15">
        <v>10</v>
      </c>
      <c r="D503" s="15">
        <v>3</v>
      </c>
      <c r="E503" s="16" t="s">
        <v>87</v>
      </c>
      <c r="F503" s="17" t="s">
        <v>56</v>
      </c>
      <c r="G503" s="32">
        <v>131.4</v>
      </c>
    </row>
    <row r="504" spans="1:7">
      <c r="A504" s="2"/>
      <c r="B504" s="7" t="s">
        <v>61</v>
      </c>
      <c r="C504" s="15">
        <v>10</v>
      </c>
      <c r="D504" s="15">
        <v>3</v>
      </c>
      <c r="E504" s="16" t="s">
        <v>60</v>
      </c>
      <c r="F504" s="17">
        <v>0</v>
      </c>
      <c r="G504" s="32">
        <v>193687.9</v>
      </c>
    </row>
    <row r="505" spans="1:7" ht="22.5">
      <c r="A505" s="2"/>
      <c r="B505" s="7" t="s">
        <v>86</v>
      </c>
      <c r="C505" s="15">
        <v>10</v>
      </c>
      <c r="D505" s="15">
        <v>3</v>
      </c>
      <c r="E505" s="16" t="s">
        <v>85</v>
      </c>
      <c r="F505" s="17">
        <v>0</v>
      </c>
      <c r="G505" s="32">
        <v>30136.2</v>
      </c>
    </row>
    <row r="506" spans="1:7">
      <c r="A506" s="2"/>
      <c r="B506" s="7" t="s">
        <v>58</v>
      </c>
      <c r="C506" s="15">
        <v>10</v>
      </c>
      <c r="D506" s="15">
        <v>3</v>
      </c>
      <c r="E506" s="16" t="s">
        <v>85</v>
      </c>
      <c r="F506" s="17" t="s">
        <v>56</v>
      </c>
      <c r="G506" s="32">
        <v>30136.2</v>
      </c>
    </row>
    <row r="507" spans="1:7" ht="22.5">
      <c r="A507" s="2"/>
      <c r="B507" s="7" t="s">
        <v>59</v>
      </c>
      <c r="C507" s="15">
        <v>10</v>
      </c>
      <c r="D507" s="15">
        <v>3</v>
      </c>
      <c r="E507" s="16" t="s">
        <v>57</v>
      </c>
      <c r="F507" s="17">
        <v>0</v>
      </c>
      <c r="G507" s="32">
        <v>143956.70000000001</v>
      </c>
    </row>
    <row r="508" spans="1:7">
      <c r="A508" s="2"/>
      <c r="B508" s="7" t="s">
        <v>58</v>
      </c>
      <c r="C508" s="15">
        <v>10</v>
      </c>
      <c r="D508" s="15">
        <v>3</v>
      </c>
      <c r="E508" s="16" t="s">
        <v>57</v>
      </c>
      <c r="F508" s="17" t="s">
        <v>56</v>
      </c>
      <c r="G508" s="32">
        <v>143956.70000000001</v>
      </c>
    </row>
    <row r="509" spans="1:7" ht="22.5">
      <c r="A509" s="2"/>
      <c r="B509" s="7" t="s">
        <v>84</v>
      </c>
      <c r="C509" s="15">
        <v>10</v>
      </c>
      <c r="D509" s="15">
        <v>3</v>
      </c>
      <c r="E509" s="16" t="s">
        <v>83</v>
      </c>
      <c r="F509" s="17">
        <v>0</v>
      </c>
      <c r="G509" s="32">
        <v>19045</v>
      </c>
    </row>
    <row r="510" spans="1:7">
      <c r="A510" s="2"/>
      <c r="B510" s="7" t="s">
        <v>58</v>
      </c>
      <c r="C510" s="15">
        <v>10</v>
      </c>
      <c r="D510" s="15">
        <v>3</v>
      </c>
      <c r="E510" s="16" t="s">
        <v>83</v>
      </c>
      <c r="F510" s="17" t="s">
        <v>56</v>
      </c>
      <c r="G510" s="32">
        <v>19045</v>
      </c>
    </row>
    <row r="511" spans="1:7" ht="22.5">
      <c r="A511" s="2"/>
      <c r="B511" s="7" t="s">
        <v>82</v>
      </c>
      <c r="C511" s="15">
        <v>10</v>
      </c>
      <c r="D511" s="15">
        <v>3</v>
      </c>
      <c r="E511" s="16" t="s">
        <v>81</v>
      </c>
      <c r="F511" s="17">
        <v>0</v>
      </c>
      <c r="G511" s="32">
        <v>550</v>
      </c>
    </row>
    <row r="512" spans="1:7" ht="22.5">
      <c r="A512" s="2"/>
      <c r="B512" s="7" t="s">
        <v>23</v>
      </c>
      <c r="C512" s="15">
        <v>10</v>
      </c>
      <c r="D512" s="15">
        <v>3</v>
      </c>
      <c r="E512" s="16" t="s">
        <v>81</v>
      </c>
      <c r="F512" s="17" t="s">
        <v>22</v>
      </c>
      <c r="G512" s="32">
        <v>300</v>
      </c>
    </row>
    <row r="513" spans="1:7">
      <c r="A513" s="2"/>
      <c r="B513" s="7" t="s">
        <v>58</v>
      </c>
      <c r="C513" s="15">
        <v>10</v>
      </c>
      <c r="D513" s="15">
        <v>3</v>
      </c>
      <c r="E513" s="16" t="s">
        <v>81</v>
      </c>
      <c r="F513" s="17" t="s">
        <v>56</v>
      </c>
      <c r="G513" s="32">
        <v>250</v>
      </c>
    </row>
    <row r="514" spans="1:7" ht="22.5">
      <c r="A514" s="2"/>
      <c r="B514" s="7" t="s">
        <v>80</v>
      </c>
      <c r="C514" s="15">
        <v>10</v>
      </c>
      <c r="D514" s="15">
        <v>3</v>
      </c>
      <c r="E514" s="16" t="s">
        <v>79</v>
      </c>
      <c r="F514" s="17">
        <v>0</v>
      </c>
      <c r="G514" s="32">
        <f>G515</f>
        <v>1397.8000000000002</v>
      </c>
    </row>
    <row r="515" spans="1:7" ht="33.75">
      <c r="A515" s="2"/>
      <c r="B515" s="7" t="s">
        <v>78</v>
      </c>
      <c r="C515" s="15">
        <v>10</v>
      </c>
      <c r="D515" s="15">
        <v>3</v>
      </c>
      <c r="E515" s="16" t="s">
        <v>77</v>
      </c>
      <c r="F515" s="17">
        <v>0</v>
      </c>
      <c r="G515" s="32">
        <f>G516</f>
        <v>1397.8000000000002</v>
      </c>
    </row>
    <row r="516" spans="1:7" ht="22.5">
      <c r="A516" s="2"/>
      <c r="B516" s="7" t="s">
        <v>23</v>
      </c>
      <c r="C516" s="15">
        <v>10</v>
      </c>
      <c r="D516" s="15">
        <v>3</v>
      </c>
      <c r="E516" s="16" t="s">
        <v>77</v>
      </c>
      <c r="F516" s="17" t="s">
        <v>22</v>
      </c>
      <c r="G516" s="32">
        <f>3076.4-1678.6</f>
        <v>1397.8000000000002</v>
      </c>
    </row>
    <row r="517" spans="1:7" ht="33.75">
      <c r="A517" s="2"/>
      <c r="B517" s="7" t="s">
        <v>20</v>
      </c>
      <c r="C517" s="15">
        <v>10</v>
      </c>
      <c r="D517" s="15">
        <v>3</v>
      </c>
      <c r="E517" s="16" t="s">
        <v>19</v>
      </c>
      <c r="F517" s="17">
        <v>0</v>
      </c>
      <c r="G517" s="32">
        <v>59862</v>
      </c>
    </row>
    <row r="518" spans="1:7">
      <c r="A518" s="2"/>
      <c r="B518" s="7" t="s">
        <v>18</v>
      </c>
      <c r="C518" s="15">
        <v>10</v>
      </c>
      <c r="D518" s="15">
        <v>3</v>
      </c>
      <c r="E518" s="16" t="s">
        <v>17</v>
      </c>
      <c r="F518" s="17">
        <v>0</v>
      </c>
      <c r="G518" s="32">
        <v>59862</v>
      </c>
    </row>
    <row r="519" spans="1:7" ht="22.5">
      <c r="A519" s="2"/>
      <c r="B519" s="7" t="s">
        <v>76</v>
      </c>
      <c r="C519" s="15">
        <v>10</v>
      </c>
      <c r="D519" s="15">
        <v>3</v>
      </c>
      <c r="E519" s="16" t="s">
        <v>75</v>
      </c>
      <c r="F519" s="17">
        <v>0</v>
      </c>
      <c r="G519" s="32">
        <v>59862</v>
      </c>
    </row>
    <row r="520" spans="1:7">
      <c r="A520" s="2"/>
      <c r="B520" s="7" t="s">
        <v>58</v>
      </c>
      <c r="C520" s="15">
        <v>10</v>
      </c>
      <c r="D520" s="15">
        <v>3</v>
      </c>
      <c r="E520" s="16" t="s">
        <v>75</v>
      </c>
      <c r="F520" s="17" t="s">
        <v>56</v>
      </c>
      <c r="G520" s="32">
        <v>59862</v>
      </c>
    </row>
    <row r="521" spans="1:7">
      <c r="A521" s="2"/>
      <c r="B521" s="7" t="s">
        <v>74</v>
      </c>
      <c r="C521" s="15">
        <v>10</v>
      </c>
      <c r="D521" s="15">
        <v>3</v>
      </c>
      <c r="E521" s="16" t="s">
        <v>73</v>
      </c>
      <c r="F521" s="17">
        <v>0</v>
      </c>
      <c r="G521" s="32">
        <v>1741</v>
      </c>
    </row>
    <row r="522" spans="1:7">
      <c r="A522" s="2"/>
      <c r="B522" s="7" t="s">
        <v>58</v>
      </c>
      <c r="C522" s="15">
        <v>10</v>
      </c>
      <c r="D522" s="15">
        <v>3</v>
      </c>
      <c r="E522" s="16" t="s">
        <v>73</v>
      </c>
      <c r="F522" s="17" t="s">
        <v>56</v>
      </c>
      <c r="G522" s="32">
        <v>1741</v>
      </c>
    </row>
    <row r="523" spans="1:7">
      <c r="A523" s="2"/>
      <c r="B523" s="7" t="s">
        <v>72</v>
      </c>
      <c r="C523" s="15">
        <v>10</v>
      </c>
      <c r="D523" s="15">
        <v>4</v>
      </c>
      <c r="E523" s="16">
        <v>0</v>
      </c>
      <c r="F523" s="17">
        <v>0</v>
      </c>
      <c r="G523" s="32">
        <v>56105.4</v>
      </c>
    </row>
    <row r="524" spans="1:7" ht="22.5">
      <c r="A524" s="2"/>
      <c r="B524" s="7" t="s">
        <v>71</v>
      </c>
      <c r="C524" s="15">
        <v>10</v>
      </c>
      <c r="D524" s="15">
        <v>4</v>
      </c>
      <c r="E524" s="16" t="s">
        <v>70</v>
      </c>
      <c r="F524" s="17">
        <v>0</v>
      </c>
      <c r="G524" s="32">
        <v>46023.3</v>
      </c>
    </row>
    <row r="525" spans="1:7">
      <c r="A525" s="2"/>
      <c r="B525" s="7" t="s">
        <v>69</v>
      </c>
      <c r="C525" s="15">
        <v>10</v>
      </c>
      <c r="D525" s="15">
        <v>4</v>
      </c>
      <c r="E525" s="16" t="s">
        <v>68</v>
      </c>
      <c r="F525" s="17">
        <v>0</v>
      </c>
      <c r="G525" s="32">
        <v>391.8</v>
      </c>
    </row>
    <row r="526" spans="1:7" ht="22.5">
      <c r="A526" s="2"/>
      <c r="B526" s="7" t="s">
        <v>67</v>
      </c>
      <c r="C526" s="15">
        <v>10</v>
      </c>
      <c r="D526" s="15">
        <v>4</v>
      </c>
      <c r="E526" s="16" t="s">
        <v>66</v>
      </c>
      <c r="F526" s="17">
        <v>0</v>
      </c>
      <c r="G526" s="32">
        <v>391.8</v>
      </c>
    </row>
    <row r="527" spans="1:7">
      <c r="A527" s="2"/>
      <c r="B527" s="7" t="s">
        <v>58</v>
      </c>
      <c r="C527" s="15">
        <v>10</v>
      </c>
      <c r="D527" s="15">
        <v>4</v>
      </c>
      <c r="E527" s="16" t="s">
        <v>66</v>
      </c>
      <c r="F527" s="17" t="s">
        <v>56</v>
      </c>
      <c r="G527" s="32">
        <v>391.8</v>
      </c>
    </row>
    <row r="528" spans="1:7" ht="33.75">
      <c r="A528" s="2"/>
      <c r="B528" s="7" t="s">
        <v>65</v>
      </c>
      <c r="C528" s="15">
        <v>10</v>
      </c>
      <c r="D528" s="15">
        <v>4</v>
      </c>
      <c r="E528" s="16" t="s">
        <v>64</v>
      </c>
      <c r="F528" s="17">
        <v>0</v>
      </c>
      <c r="G528" s="32">
        <v>45631.5</v>
      </c>
    </row>
    <row r="529" spans="1:7" ht="22.5">
      <c r="A529" s="2"/>
      <c r="B529" s="7" t="s">
        <v>63</v>
      </c>
      <c r="C529" s="15">
        <v>10</v>
      </c>
      <c r="D529" s="15">
        <v>4</v>
      </c>
      <c r="E529" s="16" t="s">
        <v>62</v>
      </c>
      <c r="F529" s="17">
        <v>0</v>
      </c>
      <c r="G529" s="32">
        <v>45631.5</v>
      </c>
    </row>
    <row r="530" spans="1:7">
      <c r="A530" s="2"/>
      <c r="B530" s="7" t="s">
        <v>58</v>
      </c>
      <c r="C530" s="15">
        <v>10</v>
      </c>
      <c r="D530" s="15">
        <v>4</v>
      </c>
      <c r="E530" s="16" t="s">
        <v>62</v>
      </c>
      <c r="F530" s="17" t="s">
        <v>56</v>
      </c>
      <c r="G530" s="32">
        <v>45631.5</v>
      </c>
    </row>
    <row r="531" spans="1:7" ht="22.5">
      <c r="A531" s="2"/>
      <c r="B531" s="7" t="s">
        <v>54</v>
      </c>
      <c r="C531" s="15">
        <v>10</v>
      </c>
      <c r="D531" s="15">
        <v>4</v>
      </c>
      <c r="E531" s="16" t="s">
        <v>53</v>
      </c>
      <c r="F531" s="17">
        <v>0</v>
      </c>
      <c r="G531" s="32">
        <v>10082.1</v>
      </c>
    </row>
    <row r="532" spans="1:7">
      <c r="A532" s="2"/>
      <c r="B532" s="7" t="s">
        <v>61</v>
      </c>
      <c r="C532" s="15">
        <v>10</v>
      </c>
      <c r="D532" s="15">
        <v>4</v>
      </c>
      <c r="E532" s="16" t="s">
        <v>60</v>
      </c>
      <c r="F532" s="17">
        <v>0</v>
      </c>
      <c r="G532" s="32">
        <v>10082.1</v>
      </c>
    </row>
    <row r="533" spans="1:7" ht="22.5">
      <c r="A533" s="2"/>
      <c r="B533" s="7" t="s">
        <v>59</v>
      </c>
      <c r="C533" s="15">
        <v>10</v>
      </c>
      <c r="D533" s="15">
        <v>4</v>
      </c>
      <c r="E533" s="16" t="s">
        <v>57</v>
      </c>
      <c r="F533" s="17">
        <v>0</v>
      </c>
      <c r="G533" s="32">
        <v>10082.1</v>
      </c>
    </row>
    <row r="534" spans="1:7">
      <c r="A534" s="2"/>
      <c r="B534" s="7" t="s">
        <v>58</v>
      </c>
      <c r="C534" s="15">
        <v>10</v>
      </c>
      <c r="D534" s="15">
        <v>4</v>
      </c>
      <c r="E534" s="16" t="s">
        <v>57</v>
      </c>
      <c r="F534" s="17" t="s">
        <v>56</v>
      </c>
      <c r="G534" s="32">
        <v>10082.1</v>
      </c>
    </row>
    <row r="535" spans="1:7">
      <c r="A535" s="2"/>
      <c r="B535" s="7" t="s">
        <v>55</v>
      </c>
      <c r="C535" s="15">
        <v>10</v>
      </c>
      <c r="D535" s="15">
        <v>6</v>
      </c>
      <c r="E535" s="16">
        <v>0</v>
      </c>
      <c r="F535" s="17">
        <v>0</v>
      </c>
      <c r="G535" s="32">
        <v>16939.7</v>
      </c>
    </row>
    <row r="536" spans="1:7" ht="33.75">
      <c r="A536" s="2"/>
      <c r="B536" s="7" t="s">
        <v>38</v>
      </c>
      <c r="C536" s="15">
        <v>10</v>
      </c>
      <c r="D536" s="15">
        <v>6</v>
      </c>
      <c r="E536" s="16" t="s">
        <v>37</v>
      </c>
      <c r="F536" s="17">
        <v>0</v>
      </c>
      <c r="G536" s="32">
        <v>382.7</v>
      </c>
    </row>
    <row r="537" spans="1:7" ht="22.5">
      <c r="A537" s="2"/>
      <c r="B537" s="7" t="s">
        <v>36</v>
      </c>
      <c r="C537" s="15">
        <v>10</v>
      </c>
      <c r="D537" s="15">
        <v>6</v>
      </c>
      <c r="E537" s="16" t="s">
        <v>35</v>
      </c>
      <c r="F537" s="17">
        <v>0</v>
      </c>
      <c r="G537" s="32">
        <v>382.7</v>
      </c>
    </row>
    <row r="538" spans="1:7" ht="22.5">
      <c r="A538" s="2"/>
      <c r="B538" s="7" t="s">
        <v>34</v>
      </c>
      <c r="C538" s="15">
        <v>10</v>
      </c>
      <c r="D538" s="15">
        <v>6</v>
      </c>
      <c r="E538" s="16" t="s">
        <v>33</v>
      </c>
      <c r="F538" s="17">
        <v>0</v>
      </c>
      <c r="G538" s="32">
        <v>382.7</v>
      </c>
    </row>
    <row r="539" spans="1:7" ht="22.5">
      <c r="A539" s="2"/>
      <c r="B539" s="7" t="s">
        <v>23</v>
      </c>
      <c r="C539" s="15">
        <v>10</v>
      </c>
      <c r="D539" s="15">
        <v>6</v>
      </c>
      <c r="E539" s="16" t="s">
        <v>33</v>
      </c>
      <c r="F539" s="17" t="s">
        <v>22</v>
      </c>
      <c r="G539" s="32">
        <v>382.7</v>
      </c>
    </row>
    <row r="540" spans="1:7" ht="22.5">
      <c r="A540" s="2"/>
      <c r="B540" s="7" t="s">
        <v>54</v>
      </c>
      <c r="C540" s="15">
        <v>10</v>
      </c>
      <c r="D540" s="15">
        <v>6</v>
      </c>
      <c r="E540" s="16" t="s">
        <v>53</v>
      </c>
      <c r="F540" s="17">
        <v>0</v>
      </c>
      <c r="G540" s="32">
        <v>11014.6</v>
      </c>
    </row>
    <row r="541" spans="1:7" ht="22.5">
      <c r="A541" s="2"/>
      <c r="B541" s="7" t="s">
        <v>52</v>
      </c>
      <c r="C541" s="15">
        <v>10</v>
      </c>
      <c r="D541" s="15">
        <v>6</v>
      </c>
      <c r="E541" s="16" t="s">
        <v>51</v>
      </c>
      <c r="F541" s="17">
        <v>0</v>
      </c>
      <c r="G541" s="32">
        <v>11014.6</v>
      </c>
    </row>
    <row r="542" spans="1:7" ht="22.5">
      <c r="A542" s="2"/>
      <c r="B542" s="7" t="s">
        <v>50</v>
      </c>
      <c r="C542" s="15">
        <v>10</v>
      </c>
      <c r="D542" s="15">
        <v>6</v>
      </c>
      <c r="E542" s="16" t="s">
        <v>49</v>
      </c>
      <c r="F542" s="17">
        <v>0</v>
      </c>
      <c r="G542" s="32">
        <v>11014.6</v>
      </c>
    </row>
    <row r="543" spans="1:7" ht="33.75">
      <c r="A543" s="2"/>
      <c r="B543" s="7" t="s">
        <v>45</v>
      </c>
      <c r="C543" s="15">
        <v>10</v>
      </c>
      <c r="D543" s="15">
        <v>6</v>
      </c>
      <c r="E543" s="16" t="s">
        <v>49</v>
      </c>
      <c r="F543" s="17" t="s">
        <v>44</v>
      </c>
      <c r="G543" s="32">
        <v>9605.7999999999993</v>
      </c>
    </row>
    <row r="544" spans="1:7" ht="22.5">
      <c r="A544" s="2"/>
      <c r="B544" s="7" t="s">
        <v>23</v>
      </c>
      <c r="C544" s="15">
        <v>10</v>
      </c>
      <c r="D544" s="15">
        <v>6</v>
      </c>
      <c r="E544" s="16" t="s">
        <v>49</v>
      </c>
      <c r="F544" s="17" t="s">
        <v>22</v>
      </c>
      <c r="G544" s="32">
        <v>1351.4</v>
      </c>
    </row>
    <row r="545" spans="1:7">
      <c r="A545" s="2"/>
      <c r="B545" s="7" t="s">
        <v>3</v>
      </c>
      <c r="C545" s="15">
        <v>10</v>
      </c>
      <c r="D545" s="15">
        <v>6</v>
      </c>
      <c r="E545" s="16" t="s">
        <v>49</v>
      </c>
      <c r="F545" s="17" t="s">
        <v>2</v>
      </c>
      <c r="G545" s="32">
        <v>57.4</v>
      </c>
    </row>
    <row r="546" spans="1:7" ht="33.75">
      <c r="A546" s="2"/>
      <c r="B546" s="7" t="s">
        <v>20</v>
      </c>
      <c r="C546" s="15">
        <v>10</v>
      </c>
      <c r="D546" s="15">
        <v>6</v>
      </c>
      <c r="E546" s="16" t="s">
        <v>19</v>
      </c>
      <c r="F546" s="17">
        <v>0</v>
      </c>
      <c r="G546" s="32">
        <v>5542.4</v>
      </c>
    </row>
    <row r="547" spans="1:7">
      <c r="A547" s="2"/>
      <c r="B547" s="7" t="s">
        <v>18</v>
      </c>
      <c r="C547" s="15">
        <v>10</v>
      </c>
      <c r="D547" s="15">
        <v>6</v>
      </c>
      <c r="E547" s="16" t="s">
        <v>17</v>
      </c>
      <c r="F547" s="17">
        <v>0</v>
      </c>
      <c r="G547" s="32">
        <v>1266.9000000000001</v>
      </c>
    </row>
    <row r="548" spans="1:7" ht="33.75">
      <c r="A548" s="2"/>
      <c r="B548" s="7" t="s">
        <v>16</v>
      </c>
      <c r="C548" s="15">
        <v>10</v>
      </c>
      <c r="D548" s="15">
        <v>6</v>
      </c>
      <c r="E548" s="16" t="s">
        <v>14</v>
      </c>
      <c r="F548" s="17">
        <v>0</v>
      </c>
      <c r="G548" s="32">
        <v>1266.9000000000001</v>
      </c>
    </row>
    <row r="549" spans="1:7" ht="22.5">
      <c r="A549" s="2"/>
      <c r="B549" s="7" t="s">
        <v>23</v>
      </c>
      <c r="C549" s="15">
        <v>10</v>
      </c>
      <c r="D549" s="15">
        <v>6</v>
      </c>
      <c r="E549" s="16" t="s">
        <v>14</v>
      </c>
      <c r="F549" s="17" t="s">
        <v>22</v>
      </c>
      <c r="G549" s="32">
        <v>1242</v>
      </c>
    </row>
    <row r="550" spans="1:7">
      <c r="A550" s="2"/>
      <c r="B550" s="7" t="s">
        <v>3</v>
      </c>
      <c r="C550" s="15">
        <v>10</v>
      </c>
      <c r="D550" s="15">
        <v>6</v>
      </c>
      <c r="E550" s="16" t="s">
        <v>14</v>
      </c>
      <c r="F550" s="17" t="s">
        <v>2</v>
      </c>
      <c r="G550" s="32">
        <v>24.9</v>
      </c>
    </row>
    <row r="551" spans="1:7" ht="22.5">
      <c r="A551" s="2"/>
      <c r="B551" s="7" t="s">
        <v>48</v>
      </c>
      <c r="C551" s="15">
        <v>10</v>
      </c>
      <c r="D551" s="15">
        <v>6</v>
      </c>
      <c r="E551" s="16" t="s">
        <v>47</v>
      </c>
      <c r="F551" s="17">
        <v>0</v>
      </c>
      <c r="G551" s="32">
        <v>4275.5</v>
      </c>
    </row>
    <row r="552" spans="1:7" ht="22.5">
      <c r="A552" s="2"/>
      <c r="B552" s="7" t="s">
        <v>46</v>
      </c>
      <c r="C552" s="15">
        <v>10</v>
      </c>
      <c r="D552" s="15">
        <v>6</v>
      </c>
      <c r="E552" s="16" t="s">
        <v>43</v>
      </c>
      <c r="F552" s="17">
        <v>0</v>
      </c>
      <c r="G552" s="32">
        <v>4275.5</v>
      </c>
    </row>
    <row r="553" spans="1:7" ht="33.75">
      <c r="A553" s="2"/>
      <c r="B553" s="7" t="s">
        <v>45</v>
      </c>
      <c r="C553" s="15">
        <v>10</v>
      </c>
      <c r="D553" s="15">
        <v>6</v>
      </c>
      <c r="E553" s="16" t="s">
        <v>43</v>
      </c>
      <c r="F553" s="17" t="s">
        <v>44</v>
      </c>
      <c r="G553" s="32">
        <v>4267.8</v>
      </c>
    </row>
    <row r="554" spans="1:7" ht="22.5">
      <c r="A554" s="2"/>
      <c r="B554" s="7" t="s">
        <v>23</v>
      </c>
      <c r="C554" s="15">
        <v>10</v>
      </c>
      <c r="D554" s="15">
        <v>6</v>
      </c>
      <c r="E554" s="16" t="s">
        <v>43</v>
      </c>
      <c r="F554" s="17" t="s">
        <v>22</v>
      </c>
      <c r="G554" s="32">
        <v>7.7</v>
      </c>
    </row>
    <row r="555" spans="1:7">
      <c r="A555" s="2"/>
      <c r="B555" s="7" t="s">
        <v>40</v>
      </c>
      <c r="C555" s="15">
        <v>11</v>
      </c>
      <c r="D555" s="15">
        <v>0</v>
      </c>
      <c r="E555" s="16">
        <v>0</v>
      </c>
      <c r="F555" s="17">
        <v>0</v>
      </c>
      <c r="G555" s="32">
        <f>9544.8+220.4</f>
        <v>9765.1999999999989</v>
      </c>
    </row>
    <row r="556" spans="1:7">
      <c r="A556" s="2"/>
      <c r="B556" s="7" t="s">
        <v>39</v>
      </c>
      <c r="C556" s="15">
        <v>11</v>
      </c>
      <c r="D556" s="15">
        <v>2</v>
      </c>
      <c r="E556" s="16">
        <v>0</v>
      </c>
      <c r="F556" s="17">
        <v>0</v>
      </c>
      <c r="G556" s="32">
        <f>9544.8+220.4</f>
        <v>9765.1999999999989</v>
      </c>
    </row>
    <row r="557" spans="1:7" ht="33.75">
      <c r="A557" s="2"/>
      <c r="B557" s="7" t="s">
        <v>38</v>
      </c>
      <c r="C557" s="15">
        <v>11</v>
      </c>
      <c r="D557" s="15">
        <v>2</v>
      </c>
      <c r="E557" s="16" t="s">
        <v>37</v>
      </c>
      <c r="F557" s="17">
        <v>0</v>
      </c>
      <c r="G557" s="32">
        <v>2419.6999999999998</v>
      </c>
    </row>
    <row r="558" spans="1:7" ht="22.5">
      <c r="A558" s="2"/>
      <c r="B558" s="7" t="s">
        <v>36</v>
      </c>
      <c r="C558" s="15">
        <v>11</v>
      </c>
      <c r="D558" s="15">
        <v>2</v>
      </c>
      <c r="E558" s="16" t="s">
        <v>35</v>
      </c>
      <c r="F558" s="17">
        <v>0</v>
      </c>
      <c r="G558" s="32">
        <v>2419.6999999999998</v>
      </c>
    </row>
    <row r="559" spans="1:7" ht="22.5">
      <c r="A559" s="2"/>
      <c r="B559" s="7" t="s">
        <v>34</v>
      </c>
      <c r="C559" s="15">
        <v>11</v>
      </c>
      <c r="D559" s="15">
        <v>2</v>
      </c>
      <c r="E559" s="16" t="s">
        <v>33</v>
      </c>
      <c r="F559" s="17">
        <v>0</v>
      </c>
      <c r="G559" s="32">
        <v>2419.6999999999998</v>
      </c>
    </row>
    <row r="560" spans="1:7" ht="22.5">
      <c r="A560" s="2"/>
      <c r="B560" s="7" t="s">
        <v>15</v>
      </c>
      <c r="C560" s="15">
        <v>11</v>
      </c>
      <c r="D560" s="15">
        <v>2</v>
      </c>
      <c r="E560" s="16" t="s">
        <v>33</v>
      </c>
      <c r="F560" s="17" t="s">
        <v>13</v>
      </c>
      <c r="G560" s="32">
        <v>2419.6999999999998</v>
      </c>
    </row>
    <row r="561" spans="1:7" ht="22.5">
      <c r="A561" s="2"/>
      <c r="B561" s="7" t="s">
        <v>54</v>
      </c>
      <c r="C561" s="15">
        <v>11</v>
      </c>
      <c r="D561" s="15">
        <v>2</v>
      </c>
      <c r="E561" s="16">
        <v>700000000</v>
      </c>
      <c r="F561" s="17"/>
      <c r="G561" s="32">
        <v>220.4</v>
      </c>
    </row>
    <row r="562" spans="1:7" ht="22.5">
      <c r="A562" s="2"/>
      <c r="B562" s="7" t="s">
        <v>80</v>
      </c>
      <c r="C562" s="15">
        <v>11</v>
      </c>
      <c r="D562" s="15">
        <v>2</v>
      </c>
      <c r="E562" s="16">
        <v>730000000</v>
      </c>
      <c r="F562" s="17"/>
      <c r="G562" s="32">
        <v>220.4</v>
      </c>
    </row>
    <row r="563" spans="1:7" ht="33.75">
      <c r="A563" s="2"/>
      <c r="B563" s="7" t="s">
        <v>78</v>
      </c>
      <c r="C563" s="15">
        <v>11</v>
      </c>
      <c r="D563" s="15">
        <v>2</v>
      </c>
      <c r="E563" s="16">
        <v>730600000</v>
      </c>
      <c r="F563" s="17" t="s">
        <v>22</v>
      </c>
      <c r="G563" s="32">
        <v>220.4</v>
      </c>
    </row>
    <row r="564" spans="1:7" ht="33.75">
      <c r="A564" s="2"/>
      <c r="B564" s="7" t="s">
        <v>32</v>
      </c>
      <c r="C564" s="15">
        <v>11</v>
      </c>
      <c r="D564" s="15">
        <v>2</v>
      </c>
      <c r="E564" s="16" t="s">
        <v>31</v>
      </c>
      <c r="F564" s="17">
        <v>0</v>
      </c>
      <c r="G564" s="32">
        <v>2636.2</v>
      </c>
    </row>
    <row r="565" spans="1:7">
      <c r="A565" s="2"/>
      <c r="B565" s="7" t="s">
        <v>30</v>
      </c>
      <c r="C565" s="15">
        <v>11</v>
      </c>
      <c r="D565" s="15">
        <v>2</v>
      </c>
      <c r="E565" s="16" t="s">
        <v>29</v>
      </c>
      <c r="F565" s="17">
        <v>0</v>
      </c>
      <c r="G565" s="32">
        <v>2636.2</v>
      </c>
    </row>
    <row r="566" spans="1:7" ht="22.5">
      <c r="A566" s="2"/>
      <c r="B566" s="7" t="s">
        <v>28</v>
      </c>
      <c r="C566" s="15">
        <v>11</v>
      </c>
      <c r="D566" s="15">
        <v>2</v>
      </c>
      <c r="E566" s="16" t="s">
        <v>27</v>
      </c>
      <c r="F566" s="17">
        <v>0</v>
      </c>
      <c r="G566" s="32">
        <v>1378.4</v>
      </c>
    </row>
    <row r="567" spans="1:7" ht="22.5">
      <c r="A567" s="2"/>
      <c r="B567" s="7" t="s">
        <v>23</v>
      </c>
      <c r="C567" s="15">
        <v>11</v>
      </c>
      <c r="D567" s="15">
        <v>2</v>
      </c>
      <c r="E567" s="16" t="s">
        <v>27</v>
      </c>
      <c r="F567" s="17" t="s">
        <v>22</v>
      </c>
      <c r="G567" s="32">
        <v>1378.4</v>
      </c>
    </row>
    <row r="568" spans="1:7" ht="33.75">
      <c r="A568" s="2"/>
      <c r="B568" s="7" t="s">
        <v>26</v>
      </c>
      <c r="C568" s="15">
        <v>11</v>
      </c>
      <c r="D568" s="15">
        <v>2</v>
      </c>
      <c r="E568" s="16" t="s">
        <v>25</v>
      </c>
      <c r="F568" s="17">
        <v>0</v>
      </c>
      <c r="G568" s="32">
        <v>564</v>
      </c>
    </row>
    <row r="569" spans="1:7" ht="22.5">
      <c r="A569" s="2"/>
      <c r="B569" s="7" t="s">
        <v>23</v>
      </c>
      <c r="C569" s="15">
        <v>11</v>
      </c>
      <c r="D569" s="15">
        <v>2</v>
      </c>
      <c r="E569" s="16" t="s">
        <v>25</v>
      </c>
      <c r="F569" s="17" t="s">
        <v>22</v>
      </c>
      <c r="G569" s="32">
        <v>564</v>
      </c>
    </row>
    <row r="570" spans="1:7" ht="33.75">
      <c r="A570" s="2"/>
      <c r="B570" s="7" t="s">
        <v>24</v>
      </c>
      <c r="C570" s="15">
        <v>11</v>
      </c>
      <c r="D570" s="15">
        <v>2</v>
      </c>
      <c r="E570" s="16" t="s">
        <v>21</v>
      </c>
      <c r="F570" s="17">
        <v>0</v>
      </c>
      <c r="G570" s="32">
        <v>693.8</v>
      </c>
    </row>
    <row r="571" spans="1:7" ht="22.5">
      <c r="A571" s="2"/>
      <c r="B571" s="7" t="s">
        <v>23</v>
      </c>
      <c r="C571" s="15">
        <v>11</v>
      </c>
      <c r="D571" s="15">
        <v>2</v>
      </c>
      <c r="E571" s="16" t="s">
        <v>21</v>
      </c>
      <c r="F571" s="17" t="s">
        <v>22</v>
      </c>
      <c r="G571" s="32">
        <v>15</v>
      </c>
    </row>
    <row r="572" spans="1:7" ht="22.5">
      <c r="A572" s="2"/>
      <c r="B572" s="7" t="s">
        <v>15</v>
      </c>
      <c r="C572" s="15">
        <v>11</v>
      </c>
      <c r="D572" s="15">
        <v>2</v>
      </c>
      <c r="E572" s="16" t="s">
        <v>21</v>
      </c>
      <c r="F572" s="17" t="s">
        <v>13</v>
      </c>
      <c r="G572" s="32">
        <v>678.8</v>
      </c>
    </row>
    <row r="573" spans="1:7" ht="33.75">
      <c r="A573" s="2"/>
      <c r="B573" s="7" t="s">
        <v>20</v>
      </c>
      <c r="C573" s="15">
        <v>11</v>
      </c>
      <c r="D573" s="15">
        <v>2</v>
      </c>
      <c r="E573" s="16" t="s">
        <v>19</v>
      </c>
      <c r="F573" s="17">
        <v>0</v>
      </c>
      <c r="G573" s="32">
        <v>4488.8999999999996</v>
      </c>
    </row>
    <row r="574" spans="1:7">
      <c r="A574" s="2"/>
      <c r="B574" s="7" t="s">
        <v>18</v>
      </c>
      <c r="C574" s="15">
        <v>11</v>
      </c>
      <c r="D574" s="15">
        <v>2</v>
      </c>
      <c r="E574" s="16" t="s">
        <v>17</v>
      </c>
      <c r="F574" s="17">
        <v>0</v>
      </c>
      <c r="G574" s="32">
        <v>4488.8999999999996</v>
      </c>
    </row>
    <row r="575" spans="1:7" ht="33.75">
      <c r="A575" s="2"/>
      <c r="B575" s="7" t="s">
        <v>16</v>
      </c>
      <c r="C575" s="15">
        <v>11</v>
      </c>
      <c r="D575" s="15">
        <v>2</v>
      </c>
      <c r="E575" s="16" t="s">
        <v>14</v>
      </c>
      <c r="F575" s="17">
        <v>0</v>
      </c>
      <c r="G575" s="32">
        <v>4488.8999999999996</v>
      </c>
    </row>
    <row r="576" spans="1:7" ht="22.5">
      <c r="A576" s="2"/>
      <c r="B576" s="7" t="s">
        <v>15</v>
      </c>
      <c r="C576" s="15">
        <v>11</v>
      </c>
      <c r="D576" s="15">
        <v>2</v>
      </c>
      <c r="E576" s="16" t="s">
        <v>14</v>
      </c>
      <c r="F576" s="17" t="s">
        <v>13</v>
      </c>
      <c r="G576" s="32">
        <v>4488.8999999999996</v>
      </c>
    </row>
    <row r="577" spans="1:7">
      <c r="A577" s="2"/>
      <c r="B577" s="7" t="s">
        <v>12</v>
      </c>
      <c r="C577" s="15">
        <v>13</v>
      </c>
      <c r="D577" s="15">
        <v>0</v>
      </c>
      <c r="E577" s="16">
        <v>0</v>
      </c>
      <c r="F577" s="17">
        <v>0</v>
      </c>
      <c r="G577" s="32">
        <v>20415.7</v>
      </c>
    </row>
    <row r="578" spans="1:7">
      <c r="A578" s="2"/>
      <c r="B578" s="7" t="s">
        <v>11</v>
      </c>
      <c r="C578" s="15">
        <v>13</v>
      </c>
      <c r="D578" s="15">
        <v>1</v>
      </c>
      <c r="E578" s="16">
        <v>0</v>
      </c>
      <c r="F578" s="17">
        <v>0</v>
      </c>
      <c r="G578" s="32">
        <v>20415.7</v>
      </c>
    </row>
    <row r="579" spans="1:7" ht="33.75">
      <c r="A579" s="2"/>
      <c r="B579" s="7" t="s">
        <v>10</v>
      </c>
      <c r="C579" s="15">
        <v>13</v>
      </c>
      <c r="D579" s="15">
        <v>1</v>
      </c>
      <c r="E579" s="16" t="s">
        <v>9</v>
      </c>
      <c r="F579" s="17">
        <v>0</v>
      </c>
      <c r="G579" s="32">
        <v>20415.7</v>
      </c>
    </row>
    <row r="580" spans="1:7" ht="12" customHeight="1">
      <c r="A580" s="2"/>
      <c r="B580" s="7" t="s">
        <v>8</v>
      </c>
      <c r="C580" s="15">
        <v>13</v>
      </c>
      <c r="D580" s="15">
        <v>1</v>
      </c>
      <c r="E580" s="16" t="s">
        <v>7</v>
      </c>
      <c r="F580" s="17">
        <v>0</v>
      </c>
      <c r="G580" s="32">
        <v>20415.7</v>
      </c>
    </row>
    <row r="581" spans="1:7" ht="22.5" customHeight="1">
      <c r="A581" s="2"/>
      <c r="B581" s="7" t="s">
        <v>6</v>
      </c>
      <c r="C581" s="15">
        <v>13</v>
      </c>
      <c r="D581" s="15">
        <v>1</v>
      </c>
      <c r="E581" s="16" t="s">
        <v>1</v>
      </c>
      <c r="F581" s="17">
        <v>0</v>
      </c>
      <c r="G581" s="32">
        <v>20415.7</v>
      </c>
    </row>
    <row r="582" spans="1:7" ht="12" customHeight="1" thickBot="1">
      <c r="A582" s="2"/>
      <c r="B582" s="7" t="s">
        <v>5</v>
      </c>
      <c r="C582" s="25">
        <v>13</v>
      </c>
      <c r="D582" s="25">
        <v>1</v>
      </c>
      <c r="E582" s="26" t="s">
        <v>1</v>
      </c>
      <c r="F582" s="27" t="s">
        <v>4</v>
      </c>
      <c r="G582" s="33">
        <f>20412.2+3.5</f>
        <v>20415.7</v>
      </c>
    </row>
    <row r="583" spans="1:7" ht="12.75" customHeight="1" thickBot="1">
      <c r="A583" s="23" t="s">
        <v>0</v>
      </c>
      <c r="B583" s="24" t="s">
        <v>368</v>
      </c>
      <c r="C583" s="28"/>
      <c r="D583" s="29"/>
      <c r="E583" s="30"/>
      <c r="F583" s="30"/>
      <c r="G583" s="34">
        <v>2945985.9</v>
      </c>
    </row>
  </sheetData>
  <mergeCells count="12">
    <mergeCell ref="B1:G1"/>
    <mergeCell ref="B2:G2"/>
    <mergeCell ref="B3:G3"/>
    <mergeCell ref="B4:G4"/>
    <mergeCell ref="B5:G5"/>
    <mergeCell ref="B6:G6"/>
    <mergeCell ref="G13:G14"/>
    <mergeCell ref="B13:B14"/>
    <mergeCell ref="C13:F13"/>
    <mergeCell ref="A8:G8"/>
    <mergeCell ref="A9:G9"/>
    <mergeCell ref="A10:G10"/>
  </mergeCells>
  <pageMargins left="0.82677165354330717" right="0.39370078740157483" top="0.27559055118110237" bottom="0.27559055118110237" header="0.23622047244094491" footer="0.15748031496062992"/>
  <pageSetup paperSize="9" scale="83" fitToHeight="0" orientation="portrait" r:id="rId1"/>
  <headerFooter alignWithMargins="0">
    <oddHeader>&amp;Ф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Функциональный</vt:lpstr>
      <vt:lpstr>Функциональный!Заголовки_для_печати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Саая ЮА</dc:creator>
  <cp:lastModifiedBy>uh096</cp:lastModifiedBy>
  <cp:lastPrinted>2018-06-05T16:26:37Z</cp:lastPrinted>
  <dcterms:created xsi:type="dcterms:W3CDTF">2018-06-05T15:59:33Z</dcterms:created>
  <dcterms:modified xsi:type="dcterms:W3CDTF">2018-06-21T02:07:39Z</dcterms:modified>
</cp:coreProperties>
</file>